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金发放表（资金内控发放）" sheetId="1" r:id="rId1"/>
    <sheet name="镇级配套资金" sheetId="2" r:id="rId2"/>
  </sheets>
  <definedNames/>
  <calcPr fullCalcOnLoad="1"/>
</workbook>
</file>

<file path=xl/sharedStrings.xml><?xml version="1.0" encoding="utf-8"?>
<sst xmlns="http://schemas.openxmlformats.org/spreadsheetml/2006/main" count="59" uniqueCount="28">
  <si>
    <t>奉城镇2024年社会救助2月资金公示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</si>
  <si>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</si>
  <si>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</si>
  <si>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</si>
  <si>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</si>
  <si>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</si>
  <si>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</si>
  <si>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</si>
  <si>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7孤儿</t>
  </si>
  <si>
    <t>8困境儿童</t>
  </si>
  <si>
    <t>9困难残疾人补贴</t>
  </si>
  <si>
    <t>10重度残疾人补贴</t>
  </si>
  <si>
    <t>11支内返沪</t>
  </si>
  <si>
    <t>月份</t>
  </si>
  <si>
    <t>户数</t>
  </si>
  <si>
    <t>人数</t>
  </si>
  <si>
    <t>金额</t>
  </si>
  <si>
    <t>分散人数</t>
  </si>
  <si>
    <t>集中人数</t>
  </si>
  <si>
    <t>合计</t>
  </si>
  <si>
    <t>合计人数</t>
  </si>
  <si>
    <t>合计金额</t>
  </si>
  <si>
    <t>2024年社救（奉城）每月配套资金明细</t>
  </si>
  <si>
    <t>农村低保</t>
  </si>
  <si>
    <t>农村重残</t>
  </si>
  <si>
    <t>农低</t>
  </si>
  <si>
    <t>农残</t>
  </si>
  <si>
    <t>注：重残留小数点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</si>
</sst>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5.875" style="1" customWidth="1"/>
    <col min="2" max="2" width="7.375" style="0" customWidth="1"/>
    <col min="3" max="3" width="8.125" style="0" customWidth="1"/>
    <col min="5" max="5" width="6.875" style="0" customWidth="1"/>
    <col min="6" max="6" width="7.875" style="0" customWidth="1"/>
    <col min="8" max="8" width="7.625" style="0" customWidth="1"/>
    <col min="10" max="10" width="7.75390625" style="0" customWidth="1"/>
    <col min="15" max="15" width="7.125" style="0" customWidth="1"/>
    <col min="16" max="16" width="7.00390625" style="0" customWidth="1"/>
    <col min="18" max="18" width="6.75390625" style="0" customWidth="1"/>
  </cols>
  <sheetData>
    <row r="1" spans="1:21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7" ht="21" customHeight="1">
      <c r="A2" s="4" t="s">
        <v>1</v>
      </c>
      <c r="B2" s="29" t="s">
        <v>2</v>
      </c>
      <c r="C2" s="6"/>
      <c r="D2" s="30"/>
      <c r="E2" s="5" t="s">
        <v>3</v>
      </c>
      <c r="F2" s="6"/>
      <c r="G2" s="7"/>
      <c r="H2" s="29" t="s">
        <v>4</v>
      </c>
      <c r="I2" s="30"/>
      <c r="J2" s="5" t="s">
        <v>5</v>
      </c>
      <c r="K2" s="7"/>
      <c r="L2" s="29" t="s">
        <v>6</v>
      </c>
      <c r="M2" s="42"/>
      <c r="N2" s="43"/>
      <c r="O2" s="44" t="s">
        <v>7</v>
      </c>
      <c r="P2" s="45"/>
      <c r="Q2" s="46"/>
      <c r="R2" s="29" t="s">
        <v>8</v>
      </c>
      <c r="S2" s="30"/>
      <c r="T2" s="5" t="s">
        <v>9</v>
      </c>
      <c r="U2" s="7"/>
      <c r="V2" s="5" t="s">
        <v>10</v>
      </c>
      <c r="W2" s="7"/>
      <c r="X2" s="5" t="s">
        <v>11</v>
      </c>
      <c r="Y2" s="7"/>
      <c r="Z2" s="5" t="s">
        <v>12</v>
      </c>
      <c r="AA2" s="7"/>
    </row>
    <row r="3" spans="1:27" ht="19.5" customHeight="1">
      <c r="A3" s="8" t="s">
        <v>13</v>
      </c>
      <c r="B3" s="31" t="s">
        <v>14</v>
      </c>
      <c r="C3" s="10" t="s">
        <v>15</v>
      </c>
      <c r="D3" s="32" t="s">
        <v>16</v>
      </c>
      <c r="E3" s="9" t="s">
        <v>14</v>
      </c>
      <c r="F3" s="10" t="s">
        <v>15</v>
      </c>
      <c r="G3" s="11" t="s">
        <v>16</v>
      </c>
      <c r="H3" s="31" t="s">
        <v>15</v>
      </c>
      <c r="I3" s="32" t="s">
        <v>16</v>
      </c>
      <c r="J3" s="9" t="s">
        <v>15</v>
      </c>
      <c r="K3" s="11" t="s">
        <v>16</v>
      </c>
      <c r="L3" s="31" t="s">
        <v>17</v>
      </c>
      <c r="M3" s="10" t="s">
        <v>18</v>
      </c>
      <c r="N3" s="32" t="s">
        <v>16</v>
      </c>
      <c r="O3" s="9" t="s">
        <v>14</v>
      </c>
      <c r="P3" s="10" t="s">
        <v>15</v>
      </c>
      <c r="Q3" s="11" t="s">
        <v>16</v>
      </c>
      <c r="R3" s="31" t="s">
        <v>15</v>
      </c>
      <c r="S3" s="32" t="s">
        <v>16</v>
      </c>
      <c r="T3" s="9" t="s">
        <v>15</v>
      </c>
      <c r="U3" s="11" t="s">
        <v>16</v>
      </c>
      <c r="V3" s="9" t="s">
        <v>15</v>
      </c>
      <c r="W3" s="11" t="s">
        <v>16</v>
      </c>
      <c r="X3" s="9" t="s">
        <v>15</v>
      </c>
      <c r="Y3" s="11" t="s">
        <v>16</v>
      </c>
      <c r="Z3" s="9" t="s">
        <v>15</v>
      </c>
      <c r="AA3" s="11" t="s">
        <v>16</v>
      </c>
    </row>
    <row r="4" spans="1:27" ht="19.5" customHeight="1">
      <c r="A4" s="12">
        <v>1</v>
      </c>
      <c r="B4" s="33">
        <v>273</v>
      </c>
      <c r="C4" s="14">
        <v>449</v>
      </c>
      <c r="D4" s="34">
        <v>559245</v>
      </c>
      <c r="E4" s="13">
        <v>50</v>
      </c>
      <c r="F4" s="14">
        <v>56</v>
      </c>
      <c r="G4" s="16">
        <v>69218</v>
      </c>
      <c r="H4" s="33">
        <v>213</v>
      </c>
      <c r="I4" s="34">
        <v>397153</v>
      </c>
      <c r="J4" s="13">
        <v>486</v>
      </c>
      <c r="K4" s="16">
        <v>578051</v>
      </c>
      <c r="L4" s="33">
        <v>30</v>
      </c>
      <c r="M4" s="14">
        <v>4</v>
      </c>
      <c r="N4" s="34">
        <v>63982</v>
      </c>
      <c r="O4" s="13">
        <v>6</v>
      </c>
      <c r="P4" s="14">
        <v>12</v>
      </c>
      <c r="Q4" s="16">
        <v>5500</v>
      </c>
      <c r="R4" s="33">
        <v>2</v>
      </c>
      <c r="S4" s="34">
        <v>5000</v>
      </c>
      <c r="T4" s="13">
        <v>10</v>
      </c>
      <c r="U4" s="16">
        <v>22622</v>
      </c>
      <c r="V4" s="13">
        <v>1093</v>
      </c>
      <c r="W4" s="16">
        <v>446920</v>
      </c>
      <c r="X4" s="13">
        <v>1547</v>
      </c>
      <c r="Y4" s="16">
        <v>313200</v>
      </c>
      <c r="Z4" s="13">
        <v>0</v>
      </c>
      <c r="AA4" s="16">
        <v>0</v>
      </c>
    </row>
    <row r="5" spans="1:27" ht="19.5" customHeight="1">
      <c r="A5" s="17">
        <v>2</v>
      </c>
      <c r="B5" s="35">
        <v>272</v>
      </c>
      <c r="C5" s="19">
        <v>448</v>
      </c>
      <c r="D5" s="36">
        <v>557735</v>
      </c>
      <c r="E5" s="18">
        <v>48</v>
      </c>
      <c r="F5" s="19">
        <v>54</v>
      </c>
      <c r="G5" s="37">
        <v>66198</v>
      </c>
      <c r="H5" s="35">
        <v>214</v>
      </c>
      <c r="I5" s="36">
        <v>399123</v>
      </c>
      <c r="J5" s="18">
        <v>485</v>
      </c>
      <c r="K5" s="37">
        <v>576056</v>
      </c>
      <c r="L5" s="35">
        <v>30</v>
      </c>
      <c r="M5" s="19">
        <v>4</v>
      </c>
      <c r="N5" s="36">
        <v>63982</v>
      </c>
      <c r="O5" s="18">
        <v>1</v>
      </c>
      <c r="P5" s="19">
        <v>3</v>
      </c>
      <c r="Q5" s="37">
        <v>800</v>
      </c>
      <c r="R5" s="35">
        <v>2</v>
      </c>
      <c r="S5" s="36">
        <v>5000</v>
      </c>
      <c r="T5" s="18">
        <v>10</v>
      </c>
      <c r="U5" s="37">
        <v>20122</v>
      </c>
      <c r="V5" s="18">
        <v>1094</v>
      </c>
      <c r="W5" s="37">
        <v>447210</v>
      </c>
      <c r="X5" s="18">
        <v>1548</v>
      </c>
      <c r="Y5" s="37">
        <v>311400</v>
      </c>
      <c r="Z5" s="18">
        <v>0</v>
      </c>
      <c r="AA5" s="37">
        <v>0</v>
      </c>
    </row>
    <row r="6" spans="1:27" ht="19.5" customHeight="1">
      <c r="A6" s="17">
        <v>3</v>
      </c>
      <c r="B6" s="35"/>
      <c r="C6" s="19"/>
      <c r="D6" s="36"/>
      <c r="E6" s="18"/>
      <c r="F6" s="19"/>
      <c r="G6" s="37"/>
      <c r="H6" s="35"/>
      <c r="I6" s="36"/>
      <c r="J6" s="18"/>
      <c r="K6" s="37"/>
      <c r="L6" s="35"/>
      <c r="M6" s="19"/>
      <c r="N6" s="36"/>
      <c r="O6" s="18"/>
      <c r="P6" s="19"/>
      <c r="Q6" s="37"/>
      <c r="R6" s="35"/>
      <c r="S6" s="36"/>
      <c r="T6" s="18"/>
      <c r="U6" s="37"/>
      <c r="V6" s="18"/>
      <c r="W6" s="37"/>
      <c r="X6" s="18"/>
      <c r="Y6" s="37"/>
      <c r="Z6" s="18"/>
      <c r="AA6" s="37"/>
    </row>
    <row r="7" spans="1:27" ht="19.5" customHeight="1">
      <c r="A7" s="17">
        <v>4</v>
      </c>
      <c r="B7" s="35"/>
      <c r="C7" s="19"/>
      <c r="D7" s="36"/>
      <c r="E7" s="18"/>
      <c r="F7" s="19"/>
      <c r="G7" s="37"/>
      <c r="H7" s="35"/>
      <c r="I7" s="36"/>
      <c r="J7" s="18"/>
      <c r="K7" s="37"/>
      <c r="L7" s="35"/>
      <c r="M7" s="19"/>
      <c r="N7" s="36"/>
      <c r="O7" s="18"/>
      <c r="P7" s="19"/>
      <c r="Q7" s="37"/>
      <c r="R7" s="35"/>
      <c r="S7" s="36"/>
      <c r="T7" s="18"/>
      <c r="U7" s="37"/>
      <c r="V7" s="18"/>
      <c r="W7" s="37"/>
      <c r="X7" s="18"/>
      <c r="Y7" s="37"/>
      <c r="Z7" s="18"/>
      <c r="AA7" s="37"/>
    </row>
    <row r="8" spans="1:27" ht="19.5" customHeight="1">
      <c r="A8" s="17">
        <v>5</v>
      </c>
      <c r="B8" s="35"/>
      <c r="C8" s="19"/>
      <c r="D8" s="36"/>
      <c r="E8" s="18"/>
      <c r="F8" s="19"/>
      <c r="G8" s="37"/>
      <c r="H8" s="35"/>
      <c r="I8" s="36"/>
      <c r="J8" s="18"/>
      <c r="K8" s="37"/>
      <c r="L8" s="35"/>
      <c r="M8" s="19"/>
      <c r="N8" s="36"/>
      <c r="O8" s="18"/>
      <c r="P8" s="19"/>
      <c r="Q8" s="37"/>
      <c r="R8" s="35"/>
      <c r="S8" s="36"/>
      <c r="T8" s="18"/>
      <c r="U8" s="37"/>
      <c r="V8" s="18"/>
      <c r="W8" s="37"/>
      <c r="X8" s="18"/>
      <c r="Y8" s="37"/>
      <c r="Z8" s="18"/>
      <c r="AA8" s="37"/>
    </row>
    <row r="9" spans="1:27" ht="19.5" customHeight="1">
      <c r="A9" s="17">
        <v>6</v>
      </c>
      <c r="B9" s="35"/>
      <c r="C9" s="19"/>
      <c r="D9" s="36"/>
      <c r="E9" s="18"/>
      <c r="F9" s="19"/>
      <c r="G9" s="37"/>
      <c r="H9" s="35"/>
      <c r="I9" s="36"/>
      <c r="J9" s="18"/>
      <c r="K9" s="37"/>
      <c r="L9" s="35"/>
      <c r="M9" s="19"/>
      <c r="N9" s="36"/>
      <c r="O9" s="18"/>
      <c r="P9" s="19"/>
      <c r="Q9" s="37"/>
      <c r="R9" s="35"/>
      <c r="S9" s="36"/>
      <c r="T9" s="18"/>
      <c r="U9" s="37"/>
      <c r="V9" s="18"/>
      <c r="W9" s="37"/>
      <c r="X9" s="18"/>
      <c r="Y9" s="37"/>
      <c r="Z9" s="18"/>
      <c r="AA9" s="37"/>
    </row>
    <row r="10" spans="1:27" ht="19.5" customHeight="1">
      <c r="A10" s="17">
        <v>7</v>
      </c>
      <c r="B10" s="35"/>
      <c r="C10" s="19"/>
      <c r="D10" s="36"/>
      <c r="E10" s="18"/>
      <c r="F10" s="19"/>
      <c r="G10" s="37"/>
      <c r="H10" s="35"/>
      <c r="I10" s="36"/>
      <c r="J10" s="18"/>
      <c r="K10" s="37"/>
      <c r="L10" s="35"/>
      <c r="M10" s="19"/>
      <c r="N10" s="36"/>
      <c r="O10" s="18"/>
      <c r="P10" s="19"/>
      <c r="Q10" s="37"/>
      <c r="R10" s="35"/>
      <c r="S10" s="36"/>
      <c r="T10" s="18"/>
      <c r="U10" s="37"/>
      <c r="V10" s="18"/>
      <c r="W10" s="37"/>
      <c r="X10" s="18"/>
      <c r="Y10" s="37"/>
      <c r="Z10" s="18"/>
      <c r="AA10" s="37"/>
    </row>
    <row r="11" spans="1:27" ht="19.5" customHeight="1">
      <c r="A11" s="17">
        <v>8</v>
      </c>
      <c r="B11" s="35"/>
      <c r="C11" s="19"/>
      <c r="D11" s="36"/>
      <c r="E11" s="18"/>
      <c r="F11" s="19"/>
      <c r="G11" s="37"/>
      <c r="H11" s="35"/>
      <c r="I11" s="36"/>
      <c r="J11" s="18"/>
      <c r="K11" s="37"/>
      <c r="L11" s="35"/>
      <c r="M11" s="19"/>
      <c r="N11" s="36"/>
      <c r="O11" s="18"/>
      <c r="P11" s="19"/>
      <c r="Q11" s="37"/>
      <c r="R11" s="35"/>
      <c r="S11" s="36"/>
      <c r="T11" s="18"/>
      <c r="U11" s="37"/>
      <c r="V11" s="18"/>
      <c r="W11" s="37"/>
      <c r="X11" s="18"/>
      <c r="Y11" s="37"/>
      <c r="Z11" s="18"/>
      <c r="AA11" s="37"/>
    </row>
    <row r="12" spans="1:27" ht="19.5" customHeight="1">
      <c r="A12" s="17">
        <v>9</v>
      </c>
      <c r="B12" s="35"/>
      <c r="C12" s="19"/>
      <c r="D12" s="36"/>
      <c r="E12" s="18"/>
      <c r="F12" s="19"/>
      <c r="G12" s="37"/>
      <c r="H12" s="35"/>
      <c r="I12" s="36"/>
      <c r="J12" s="18"/>
      <c r="K12" s="37"/>
      <c r="L12" s="35"/>
      <c r="M12" s="19"/>
      <c r="N12" s="36"/>
      <c r="O12" s="18"/>
      <c r="P12" s="19"/>
      <c r="Q12" s="37"/>
      <c r="R12" s="35"/>
      <c r="S12" s="36"/>
      <c r="T12" s="18"/>
      <c r="U12" s="37"/>
      <c r="V12" s="18"/>
      <c r="W12" s="37"/>
      <c r="X12" s="18"/>
      <c r="Y12" s="37"/>
      <c r="Z12" s="18"/>
      <c r="AA12" s="37"/>
    </row>
    <row r="13" spans="1:27" ht="19.5" customHeight="1">
      <c r="A13" s="17">
        <v>10</v>
      </c>
      <c r="B13" s="35"/>
      <c r="C13" s="19"/>
      <c r="D13" s="36"/>
      <c r="E13" s="18"/>
      <c r="F13" s="19"/>
      <c r="G13" s="37"/>
      <c r="H13" s="35"/>
      <c r="I13" s="36"/>
      <c r="J13" s="18"/>
      <c r="K13" s="37"/>
      <c r="L13" s="35"/>
      <c r="M13" s="19"/>
      <c r="N13" s="36"/>
      <c r="O13" s="18"/>
      <c r="P13" s="19"/>
      <c r="Q13" s="37"/>
      <c r="R13" s="35"/>
      <c r="S13" s="36"/>
      <c r="T13" s="18"/>
      <c r="U13" s="37"/>
      <c r="V13" s="18"/>
      <c r="W13" s="37"/>
      <c r="X13" s="18"/>
      <c r="Y13" s="37"/>
      <c r="Z13" s="18"/>
      <c r="AA13" s="37"/>
    </row>
    <row r="14" spans="1:27" ht="19.5" customHeight="1">
      <c r="A14" s="17">
        <v>11</v>
      </c>
      <c r="B14" s="35"/>
      <c r="C14" s="19"/>
      <c r="D14" s="36"/>
      <c r="E14" s="18"/>
      <c r="F14" s="19"/>
      <c r="G14" s="37"/>
      <c r="H14" s="35"/>
      <c r="I14" s="36"/>
      <c r="J14" s="18"/>
      <c r="K14" s="37"/>
      <c r="L14" s="35"/>
      <c r="M14" s="19"/>
      <c r="N14" s="36"/>
      <c r="O14" s="18"/>
      <c r="P14" s="19"/>
      <c r="Q14" s="37"/>
      <c r="R14" s="35"/>
      <c r="S14" s="36"/>
      <c r="T14" s="18"/>
      <c r="U14" s="37"/>
      <c r="V14" s="18"/>
      <c r="W14" s="37"/>
      <c r="X14" s="18"/>
      <c r="Y14" s="37"/>
      <c r="Z14" s="18"/>
      <c r="AA14" s="37"/>
    </row>
    <row r="15" spans="1:27" ht="19.5" customHeight="1">
      <c r="A15" s="20">
        <v>12</v>
      </c>
      <c r="B15" s="38"/>
      <c r="C15" s="22"/>
      <c r="D15" s="39"/>
      <c r="E15" s="21"/>
      <c r="F15" s="22"/>
      <c r="G15" s="40"/>
      <c r="H15" s="38"/>
      <c r="I15" s="39"/>
      <c r="J15" s="21"/>
      <c r="K15" s="40"/>
      <c r="L15" s="38"/>
      <c r="M15" s="22"/>
      <c r="N15" s="39"/>
      <c r="O15" s="21"/>
      <c r="P15" s="22"/>
      <c r="Q15" s="40"/>
      <c r="R15" s="38"/>
      <c r="S15" s="39"/>
      <c r="T15" s="21"/>
      <c r="U15" s="40"/>
      <c r="V15" s="21"/>
      <c r="W15" s="40"/>
      <c r="X15" s="21"/>
      <c r="Y15" s="40"/>
      <c r="Z15" s="21"/>
      <c r="AA15" s="40"/>
    </row>
    <row r="16" spans="1:27" ht="19.5" customHeight="1">
      <c r="A16" s="23" t="s">
        <v>19</v>
      </c>
      <c r="B16" s="25">
        <f>SUM(B4:B15)</f>
        <v>545</v>
      </c>
      <c r="C16" s="25">
        <f aca="true" t="shared" si="0" ref="C16:AA16">SUM(C4:C15)</f>
        <v>897</v>
      </c>
      <c r="D16" s="41">
        <f t="shared" si="0"/>
        <v>1116980</v>
      </c>
      <c r="E16" s="24">
        <f t="shared" si="0"/>
        <v>98</v>
      </c>
      <c r="F16" s="25">
        <f t="shared" si="0"/>
        <v>110</v>
      </c>
      <c r="G16" s="26">
        <f t="shared" si="0"/>
        <v>135416</v>
      </c>
      <c r="H16" s="25">
        <f t="shared" si="0"/>
        <v>427</v>
      </c>
      <c r="I16" s="41">
        <f t="shared" si="0"/>
        <v>796276</v>
      </c>
      <c r="J16" s="24">
        <f t="shared" si="0"/>
        <v>971</v>
      </c>
      <c r="K16" s="26">
        <f t="shared" si="0"/>
        <v>1154107</v>
      </c>
      <c r="L16" s="25">
        <f t="shared" si="0"/>
        <v>60</v>
      </c>
      <c r="M16" s="25">
        <f t="shared" si="0"/>
        <v>8</v>
      </c>
      <c r="N16" s="41">
        <f t="shared" si="0"/>
        <v>127964</v>
      </c>
      <c r="O16" s="24">
        <f t="shared" si="0"/>
        <v>7</v>
      </c>
      <c r="P16" s="25">
        <f t="shared" si="0"/>
        <v>15</v>
      </c>
      <c r="Q16" s="26">
        <f t="shared" si="0"/>
        <v>6300</v>
      </c>
      <c r="R16" s="25">
        <f t="shared" si="0"/>
        <v>4</v>
      </c>
      <c r="S16" s="41">
        <f t="shared" si="0"/>
        <v>10000</v>
      </c>
      <c r="T16" s="24">
        <f t="shared" si="0"/>
        <v>20</v>
      </c>
      <c r="U16" s="26">
        <f t="shared" si="0"/>
        <v>42744</v>
      </c>
      <c r="V16" s="24">
        <f t="shared" si="0"/>
        <v>2187</v>
      </c>
      <c r="W16" s="26">
        <f t="shared" si="0"/>
        <v>894130</v>
      </c>
      <c r="X16" s="24">
        <f t="shared" si="0"/>
        <v>3095</v>
      </c>
      <c r="Y16" s="26">
        <f t="shared" si="0"/>
        <v>624600</v>
      </c>
      <c r="Z16" s="24">
        <f t="shared" si="0"/>
        <v>0</v>
      </c>
      <c r="AA16" s="26">
        <f t="shared" si="0"/>
        <v>0</v>
      </c>
    </row>
    <row r="22" spans="2:4" ht="14.25">
      <c r="B22" s="27" t="s">
        <v>20</v>
      </c>
      <c r="C22" s="1">
        <f>C16+F16+H16+J16+L16+M16+P16+R16+T16+V16+X16+Z16</f>
        <v>7794</v>
      </c>
      <c r="D22" s="1"/>
    </row>
    <row r="23" spans="2:4" ht="14.25">
      <c r="B23" s="27" t="s">
        <v>21</v>
      </c>
      <c r="C23" s="1">
        <f>D16+G16+I16+K16+N16+Q16+S16+U16+W16+Y16+AA16</f>
        <v>4908517</v>
      </c>
      <c r="D23" s="1"/>
    </row>
  </sheetData>
  <sheetProtection/>
  <mergeCells count="14">
    <mergeCell ref="A1:U1"/>
    <mergeCell ref="B2:D2"/>
    <mergeCell ref="E2:G2"/>
    <mergeCell ref="H2:I2"/>
    <mergeCell ref="J2:K2"/>
    <mergeCell ref="L2:N2"/>
    <mergeCell ref="O2:Q2"/>
    <mergeCell ref="R2:S2"/>
    <mergeCell ref="T2:U2"/>
    <mergeCell ref="V2:W2"/>
    <mergeCell ref="X2:Y2"/>
    <mergeCell ref="Z2:AA2"/>
    <mergeCell ref="C22:D22"/>
    <mergeCell ref="C23:D23"/>
  </mergeCells>
  <printOptions/>
  <pageMargins left="0.75" right="0.75" top="1" bottom="1" header="0.51" footer="0.51"/>
  <pageSetup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5.875" style="1" customWidth="1"/>
    <col min="2" max="2" width="6.875" style="0" customWidth="1"/>
    <col min="3" max="3" width="9.875" style="0" customWidth="1"/>
    <col min="4" max="4" width="10.625" style="0" customWidth="1"/>
    <col min="5" max="5" width="7.75390625" style="0" customWidth="1"/>
    <col min="6" max="6" width="13.875" style="0" customWidth="1"/>
  </cols>
  <sheetData>
    <row r="1" spans="1:6" ht="24.75" customHeight="1">
      <c r="A1" s="2" t="s">
        <v>22</v>
      </c>
      <c r="B1" s="3"/>
      <c r="C1" s="3"/>
      <c r="D1" s="3"/>
      <c r="E1" s="3"/>
      <c r="F1" s="3"/>
    </row>
    <row r="2" spans="1:6" ht="21" customHeight="1">
      <c r="A2" s="4" t="s">
        <v>1</v>
      </c>
      <c r="B2" s="5" t="s">
        <v>23</v>
      </c>
      <c r="C2" s="6"/>
      <c r="D2" s="7"/>
      <c r="E2" s="5" t="s">
        <v>24</v>
      </c>
      <c r="F2" s="7"/>
    </row>
    <row r="3" spans="1:10" ht="19.5" customHeight="1">
      <c r="A3" s="8" t="s">
        <v>13</v>
      </c>
      <c r="B3" s="9" t="s">
        <v>14</v>
      </c>
      <c r="C3" s="10" t="s">
        <v>15</v>
      </c>
      <c r="D3" s="11" t="s">
        <v>16</v>
      </c>
      <c r="E3" s="9" t="s">
        <v>15</v>
      </c>
      <c r="F3" s="11" t="s">
        <v>16</v>
      </c>
      <c r="I3" s="28" t="s">
        <v>25</v>
      </c>
      <c r="J3" s="28" t="s">
        <v>26</v>
      </c>
    </row>
    <row r="4" spans="1:10" ht="19.5" customHeight="1">
      <c r="A4" s="12">
        <v>1</v>
      </c>
      <c r="B4" s="13">
        <v>50</v>
      </c>
      <c r="C4" s="14">
        <v>56</v>
      </c>
      <c r="D4" s="15">
        <f>I4*0.3</f>
        <v>20765.399999999998</v>
      </c>
      <c r="E4" s="13">
        <v>486</v>
      </c>
      <c r="F4" s="16">
        <f>(J4-E4*70)/2</f>
        <v>272015.5</v>
      </c>
      <c r="I4">
        <v>69218</v>
      </c>
      <c r="J4">
        <v>578051</v>
      </c>
    </row>
    <row r="5" spans="1:10" ht="19.5" customHeight="1">
      <c r="A5" s="17">
        <v>2</v>
      </c>
      <c r="B5" s="18">
        <v>48</v>
      </c>
      <c r="C5" s="19">
        <v>54</v>
      </c>
      <c r="D5" s="15">
        <f>I5*0.3</f>
        <v>19859.399999999998</v>
      </c>
      <c r="E5" s="18">
        <v>485</v>
      </c>
      <c r="F5" s="16">
        <f aca="true" t="shared" si="0" ref="F5:F15">(J5-E5*70)/2</f>
        <v>271053</v>
      </c>
      <c r="I5">
        <v>66198</v>
      </c>
      <c r="J5">
        <v>576056</v>
      </c>
    </row>
    <row r="6" spans="1:6" ht="19.5" customHeight="1">
      <c r="A6" s="17">
        <v>3</v>
      </c>
      <c r="B6" s="18"/>
      <c r="C6" s="19"/>
      <c r="D6" s="15">
        <f aca="true" t="shared" si="1" ref="D5:D15">I6*0.3</f>
        <v>0</v>
      </c>
      <c r="E6" s="18"/>
      <c r="F6" s="16">
        <f t="shared" si="0"/>
        <v>0</v>
      </c>
    </row>
    <row r="7" spans="1:6" ht="19.5" customHeight="1">
      <c r="A7" s="17">
        <v>4</v>
      </c>
      <c r="B7" s="18"/>
      <c r="C7" s="19"/>
      <c r="D7" s="15">
        <f t="shared" si="1"/>
        <v>0</v>
      </c>
      <c r="E7" s="18"/>
      <c r="F7" s="16">
        <f t="shared" si="0"/>
        <v>0</v>
      </c>
    </row>
    <row r="8" spans="1:6" ht="19.5" customHeight="1">
      <c r="A8" s="17">
        <v>5</v>
      </c>
      <c r="B8" s="18"/>
      <c r="C8" s="19"/>
      <c r="D8" s="15">
        <f t="shared" si="1"/>
        <v>0</v>
      </c>
      <c r="E8" s="18"/>
      <c r="F8" s="16">
        <f t="shared" si="0"/>
        <v>0</v>
      </c>
    </row>
    <row r="9" spans="1:6" ht="19.5" customHeight="1">
      <c r="A9" s="17">
        <v>6</v>
      </c>
      <c r="B9" s="18"/>
      <c r="C9" s="19"/>
      <c r="D9" s="15">
        <f t="shared" si="1"/>
        <v>0</v>
      </c>
      <c r="E9" s="18"/>
      <c r="F9" s="16">
        <f t="shared" si="0"/>
        <v>0</v>
      </c>
    </row>
    <row r="10" spans="1:6" ht="19.5" customHeight="1">
      <c r="A10" s="17">
        <v>7</v>
      </c>
      <c r="B10" s="18"/>
      <c r="C10" s="19"/>
      <c r="D10" s="15">
        <f t="shared" si="1"/>
        <v>0</v>
      </c>
      <c r="E10" s="18"/>
      <c r="F10" s="16">
        <f t="shared" si="0"/>
        <v>0</v>
      </c>
    </row>
    <row r="11" spans="1:6" ht="19.5" customHeight="1">
      <c r="A11" s="17">
        <v>8</v>
      </c>
      <c r="B11" s="18"/>
      <c r="C11" s="19"/>
      <c r="D11" s="15">
        <f t="shared" si="1"/>
        <v>0</v>
      </c>
      <c r="E11" s="18"/>
      <c r="F11" s="16">
        <f t="shared" si="0"/>
        <v>0</v>
      </c>
    </row>
    <row r="12" spans="1:6" ht="19.5" customHeight="1">
      <c r="A12" s="17">
        <v>9</v>
      </c>
      <c r="B12" s="18"/>
      <c r="C12" s="19"/>
      <c r="D12" s="15">
        <f t="shared" si="1"/>
        <v>0</v>
      </c>
      <c r="E12" s="18"/>
      <c r="F12" s="16">
        <f t="shared" si="0"/>
        <v>0</v>
      </c>
    </row>
    <row r="13" spans="1:6" ht="19.5" customHeight="1">
      <c r="A13" s="17">
        <v>10</v>
      </c>
      <c r="B13" s="18"/>
      <c r="C13" s="19"/>
      <c r="D13" s="15">
        <f t="shared" si="1"/>
        <v>0</v>
      </c>
      <c r="E13" s="18"/>
      <c r="F13" s="16">
        <f t="shared" si="0"/>
        <v>0</v>
      </c>
    </row>
    <row r="14" spans="1:6" ht="19.5" customHeight="1">
      <c r="A14" s="17">
        <v>11</v>
      </c>
      <c r="B14" s="18"/>
      <c r="C14" s="19"/>
      <c r="D14" s="15">
        <f t="shared" si="1"/>
        <v>0</v>
      </c>
      <c r="E14" s="18"/>
      <c r="F14" s="16">
        <f t="shared" si="0"/>
        <v>0</v>
      </c>
    </row>
    <row r="15" spans="1:6" ht="19.5" customHeight="1">
      <c r="A15" s="20">
        <v>12</v>
      </c>
      <c r="B15" s="21"/>
      <c r="C15" s="22"/>
      <c r="D15" s="15">
        <f t="shared" si="1"/>
        <v>0</v>
      </c>
      <c r="E15" s="21"/>
      <c r="F15" s="16">
        <f t="shared" si="0"/>
        <v>0</v>
      </c>
    </row>
    <row r="16" spans="1:6" ht="19.5" customHeight="1">
      <c r="A16" s="23" t="s">
        <v>19</v>
      </c>
      <c r="B16" s="24">
        <f aca="true" t="shared" si="2" ref="B16:F16">SUM(B4:B15)</f>
        <v>98</v>
      </c>
      <c r="C16" s="25">
        <f t="shared" si="2"/>
        <v>110</v>
      </c>
      <c r="D16" s="26">
        <f t="shared" si="2"/>
        <v>40624.799999999996</v>
      </c>
      <c r="E16" s="24">
        <f t="shared" si="2"/>
        <v>971</v>
      </c>
      <c r="F16" s="26">
        <f t="shared" si="2"/>
        <v>543068.5</v>
      </c>
    </row>
    <row r="20" spans="2:3" ht="14.25">
      <c r="B20" s="27" t="s">
        <v>20</v>
      </c>
      <c r="C20" s="1">
        <f>C16+E16</f>
        <v>1081</v>
      </c>
    </row>
    <row r="21" spans="2:3" ht="14.25">
      <c r="B21" s="27" t="s">
        <v>21</v>
      </c>
      <c r="C21" s="1">
        <f>D16+F16</f>
        <v>583693.3</v>
      </c>
    </row>
    <row r="23" ht="14.25">
      <c r="B23" t="s">
        <v>27</v>
      </c>
    </row>
  </sheetData>
  <sheetProtection/>
  <mergeCells count="3">
    <mergeCell ref="A1:F1"/>
    <mergeCell ref="B2:D2"/>
    <mergeCell ref="E2:F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2021-02-20T07:36:30Z</dcterms:created>
  <dcterms:modified xsi:type="dcterms:W3CDTF">2024-02-29T01:22:48Z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48D99B1AE90441AF8949CB60686DC16D_13</vt:lpwstr>
  </property>
</Properties>
</file>