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2"/>
  </bookViews>
  <sheets>
    <sheet name="合并" sheetId="6" r:id="rId1"/>
  </sheets>
  <definedNames>
    <definedName name="_xlnm._FilterDatabase" localSheetId="0" hidden="1">合并!$A$3:$P$449</definedName>
    <definedName name="_xlnm.Print_Titles" localSheetId="0">合并!$1:$4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<sst xmlns="http://schemas.openxmlformats.org/spreadsheetml/2006/main" count="2689" uniqueCount="1614">
  <si>
    <t>2026年奉贤区粮食作物有机肥、配方肥、缓释肥补贴资金明细表</t>
  </si>
  <si>
    <t>补贴标准:有机肥200元/吨；配方肥700元/吨；缓释肥1300元/吨</t>
  </si>
  <si>
    <t>镇、街道</t>
  </si>
  <si>
    <t>村</t>
  </si>
  <si>
    <t>农户/合作社</t>
  </si>
  <si>
    <t>联系方式</t>
  </si>
  <si>
    <t>身份证号码/
统一信用社会代码</t>
  </si>
  <si>
    <t>银行卡号</t>
  </si>
  <si>
    <t>开户行</t>
  </si>
  <si>
    <t>水稻种植面积
（亩）</t>
  </si>
  <si>
    <t>绿色认证面积（亩）</t>
  </si>
  <si>
    <t>有机肥</t>
  </si>
  <si>
    <t>配方肥</t>
  </si>
  <si>
    <t>缓释肥</t>
  </si>
  <si>
    <t>合计补贴（金额）</t>
  </si>
  <si>
    <t>数量（吨）</t>
  </si>
  <si>
    <t>补贴金额（元）</t>
  </si>
  <si>
    <t>南桥</t>
  </si>
  <si>
    <t>沈陆村</t>
  </si>
  <si>
    <t>于忠卫</t>
  </si>
  <si>
    <t>310226198111200317</t>
  </si>
  <si>
    <t>6217992900001078182</t>
  </si>
  <si>
    <t>中国邮政储蓄银行江海支行</t>
  </si>
  <si>
    <t>于辉贤</t>
  </si>
  <si>
    <t>310226195608100318</t>
  </si>
  <si>
    <t>6217992900001078174</t>
  </si>
  <si>
    <t>梁红林</t>
  </si>
  <si>
    <t>310226196302170318</t>
  </si>
  <si>
    <t>6217992900001078752</t>
  </si>
  <si>
    <t>梁春辉</t>
  </si>
  <si>
    <t>310226198801170311</t>
  </si>
  <si>
    <t>602925400208073872</t>
  </si>
  <si>
    <t>梁红桂</t>
  </si>
  <si>
    <t>310226196011200310</t>
  </si>
  <si>
    <t>6217992900001078166</t>
  </si>
  <si>
    <t>梁寒君</t>
  </si>
  <si>
    <t>310226198301150314</t>
  </si>
  <si>
    <t>6217992900045865693</t>
  </si>
  <si>
    <t>上海骏邺农产品专业合作社</t>
  </si>
  <si>
    <t>933101200800225911</t>
  </si>
  <si>
    <t>931007010000978342</t>
  </si>
  <si>
    <t>中国邮政储蓄银行股份有限公司上海奉贤区支行</t>
  </si>
  <si>
    <t>上海沈陆粮食种植专业合作社</t>
  </si>
  <si>
    <t>93310120770221678M</t>
  </si>
  <si>
    <t>32761408010198994</t>
  </si>
  <si>
    <t>上海农村商业银行江海支行</t>
  </si>
  <si>
    <t>上海实至农业科技发展有限公司</t>
  </si>
  <si>
    <t>91310120MA7BFC6K6X</t>
  </si>
  <si>
    <t>03803980040025520</t>
  </si>
  <si>
    <t>中国农业银行上海奉贤支行</t>
  </si>
  <si>
    <t>江海村</t>
  </si>
  <si>
    <t>上海群燕农产品产销专业合作社</t>
  </si>
  <si>
    <t>933101200886015981</t>
  </si>
  <si>
    <t>50131000348089935</t>
  </si>
  <si>
    <t>上海农村商业银行股份有限公司奉贤支行</t>
  </si>
  <si>
    <t>金惠华</t>
  </si>
  <si>
    <t>310226197001161121</t>
  </si>
  <si>
    <t>6217972900027546794</t>
  </si>
  <si>
    <t>中国邮政储蓄银行头桥支行</t>
  </si>
  <si>
    <t>上海垄丰农产品产销专业合作社</t>
  </si>
  <si>
    <t>93310120MA1M813554</t>
  </si>
  <si>
    <t>50131000580325999</t>
  </si>
  <si>
    <t>褚梅英</t>
  </si>
  <si>
    <t>310226197504261626</t>
  </si>
  <si>
    <t>6231626031015662350</t>
  </si>
  <si>
    <t>上海农村商业银行金汇支行</t>
  </si>
  <si>
    <t>徐勇</t>
  </si>
  <si>
    <t>310226197501120318</t>
  </si>
  <si>
    <t>6217992900023883403</t>
  </si>
  <si>
    <t>中国邮政储蓄银行奉贤支行</t>
  </si>
  <si>
    <t>徐诚</t>
  </si>
  <si>
    <t>310226199611171318</t>
  </si>
  <si>
    <t>6217992900050819742</t>
  </si>
  <si>
    <t>中国邮政储蓄银行（奉贤海湾营业所）</t>
  </si>
  <si>
    <t>灵芝村</t>
  </si>
  <si>
    <t>高忠</t>
  </si>
  <si>
    <t>310226196911070718</t>
  </si>
  <si>
    <t>6217992900040331337</t>
  </si>
  <si>
    <t>中国邮政储蓄银行邬桥支行</t>
  </si>
  <si>
    <t>六墩村</t>
  </si>
  <si>
    <t>上海沐恩农业专业合作社</t>
  </si>
  <si>
    <t>93310120MA1M82358L</t>
  </si>
  <si>
    <t>1001090109000017478</t>
  </si>
  <si>
    <t>中国工商银行上海古华支行</t>
  </si>
  <si>
    <t>华严村</t>
  </si>
  <si>
    <t>朱靓</t>
  </si>
  <si>
    <t>310226197410271313</t>
  </si>
  <si>
    <t>6217992900041813697</t>
  </si>
  <si>
    <t>邮储银行南桥支行</t>
  </si>
  <si>
    <t>上海良欢粮食种植专业合作社</t>
  </si>
  <si>
    <t>933101203423201943</t>
  </si>
  <si>
    <t>50131000459403164</t>
  </si>
  <si>
    <t>上海才娟粮食种植专业合作社</t>
  </si>
  <si>
    <t>93310120MA1M81H54G</t>
  </si>
  <si>
    <t>50131000626711998</t>
  </si>
  <si>
    <t>上海农村商业银行奉贤支行</t>
  </si>
  <si>
    <t>小计</t>
  </si>
  <si>
    <r>
      <rPr>
        <b/>
        <u/>
        <sz val="10"/>
        <color theme="1"/>
        <rFont val="仿宋"/>
        <charset val="134"/>
      </rPr>
      <t xml:space="preserve">20  </t>
    </r>
    <r>
      <rPr>
        <b/>
        <sz val="10"/>
        <color theme="1"/>
        <rFont val="仿宋"/>
        <charset val="134"/>
      </rPr>
      <t>户</t>
    </r>
  </si>
  <si>
    <t>西渡</t>
  </si>
  <si>
    <t>金港村</t>
  </si>
  <si>
    <t>上海南桥金港粮食种植专业合作社</t>
  </si>
  <si>
    <t>93310120768382800Q</t>
  </si>
  <si>
    <t>32760118080040694</t>
  </si>
  <si>
    <t>农商银行</t>
  </si>
  <si>
    <t>曹军辉</t>
  </si>
  <si>
    <t>310226195506140511</t>
  </si>
  <si>
    <t>79931000451304623</t>
  </si>
  <si>
    <t>灯塔村</t>
  </si>
  <si>
    <t>上海鸿宝粮食种植专业合作社</t>
  </si>
  <si>
    <t>93310120776257866H</t>
  </si>
  <si>
    <t>32760118080044470</t>
  </si>
  <si>
    <t>农商银行肖塘支行</t>
  </si>
  <si>
    <t>马昌华</t>
  </si>
  <si>
    <t>310226197003100517</t>
  </si>
  <si>
    <t>6217992900051390271</t>
  </si>
  <si>
    <t>邮政储蓄银行西渡支行</t>
  </si>
  <si>
    <t>发展村</t>
  </si>
  <si>
    <t>上海肖中粮食种植专业合作社</t>
  </si>
  <si>
    <t>93310120666097216N</t>
  </si>
  <si>
    <t>32760118080070985</t>
  </si>
  <si>
    <t>南渡村</t>
  </si>
  <si>
    <t>上海容瑄粮食专业合作社</t>
  </si>
  <si>
    <t>93310120MABQR3C45X</t>
  </si>
  <si>
    <t>31010080201000062686</t>
  </si>
  <si>
    <t>浙江泰隆商业银行上海奉贤支行</t>
  </si>
  <si>
    <t>上海贤佑农业专业合作社</t>
  </si>
  <si>
    <t>93310120MA1M80C68A</t>
  </si>
  <si>
    <t>50131000504574775</t>
  </si>
  <si>
    <t>上海农村商业银行泰日支行</t>
  </si>
  <si>
    <t>益民村</t>
  </si>
  <si>
    <t>李瑞龙</t>
  </si>
  <si>
    <t>310226195812061838</t>
  </si>
  <si>
    <t>6228480039422193175</t>
  </si>
  <si>
    <t>农业银行金汇支行</t>
  </si>
  <si>
    <t>吴英辉</t>
  </si>
  <si>
    <t>310226198102211815</t>
  </si>
  <si>
    <t>6221802900006251257</t>
  </si>
  <si>
    <t>邮政储蓄银行金汇支行</t>
  </si>
  <si>
    <t>李云强</t>
  </si>
  <si>
    <t>310226197108301817</t>
  </si>
  <si>
    <t>6217992900001085682</t>
  </si>
  <si>
    <t>邮政储蓄银行奉贤支行</t>
  </si>
  <si>
    <t>夏建忠</t>
  </si>
  <si>
    <t>310226196909171819</t>
  </si>
  <si>
    <t>6217992900049439735</t>
  </si>
  <si>
    <t>上海悠陶生态农业专业合作社</t>
  </si>
  <si>
    <t>93310120MA1M81B48R</t>
  </si>
  <si>
    <t>931009010000960132</t>
  </si>
  <si>
    <t>关港村</t>
  </si>
  <si>
    <t>周建明</t>
  </si>
  <si>
    <t>310226196804241817</t>
  </si>
  <si>
    <t>6217992900049725091</t>
  </si>
  <si>
    <t>上海诗佳粮食专业合作社</t>
  </si>
  <si>
    <t>17749796052</t>
  </si>
  <si>
    <t>93310120MA7H1J918T</t>
  </si>
  <si>
    <t>50131000892082304</t>
  </si>
  <si>
    <t>上海农村商业银行股份有限公司金汇支行</t>
  </si>
  <si>
    <t>何诗佳</t>
  </si>
  <si>
    <t>18939750667</t>
  </si>
  <si>
    <t>310226199507011824</t>
  </si>
  <si>
    <t>6217992900050222855</t>
  </si>
  <si>
    <t>上海圣港农业服务专业合作社</t>
  </si>
  <si>
    <t>93310120323120357G</t>
  </si>
  <si>
    <t>931003010000892661</t>
  </si>
  <si>
    <t>潘 锋</t>
  </si>
  <si>
    <t>18117258188</t>
  </si>
  <si>
    <t>310226197105241812</t>
  </si>
  <si>
    <t>6221882900016380578</t>
  </si>
  <si>
    <t>中国邮政储蓄银行肖塘支行</t>
  </si>
  <si>
    <t>五宅村</t>
  </si>
  <si>
    <t>陆德龙</t>
  </si>
  <si>
    <t>310226196307105136</t>
  </si>
  <si>
    <t>6210982900008938450</t>
  </si>
  <si>
    <t>农商银行泰日支行</t>
  </si>
  <si>
    <t>北新村</t>
  </si>
  <si>
    <t>上海新北粮食种植专业合作社</t>
  </si>
  <si>
    <t>17717692613</t>
  </si>
  <si>
    <t>933101207702251180</t>
  </si>
  <si>
    <t>32762718080046888</t>
  </si>
  <si>
    <t>农商银行金汇支行</t>
  </si>
  <si>
    <t>王志超</t>
  </si>
  <si>
    <t>15000171808</t>
  </si>
  <si>
    <t>310226197810101815</t>
  </si>
  <si>
    <t>6217992900025468948</t>
  </si>
  <si>
    <t>邮政银行奉贤支行</t>
  </si>
  <si>
    <t>周根荣</t>
  </si>
  <si>
    <t>18917303615</t>
  </si>
  <si>
    <t>310226195610031817</t>
  </si>
  <si>
    <t>6217992900002380181</t>
  </si>
  <si>
    <r>
      <rPr>
        <b/>
        <u/>
        <sz val="10"/>
        <color theme="1"/>
        <rFont val="仿宋"/>
        <charset val="134"/>
      </rPr>
      <t xml:space="preserve">23 </t>
    </r>
    <r>
      <rPr>
        <b/>
        <sz val="10"/>
        <color theme="1"/>
        <rFont val="仿宋"/>
        <charset val="134"/>
      </rPr>
      <t>户</t>
    </r>
  </si>
  <si>
    <t>奉城</t>
  </si>
  <si>
    <t>护民村</t>
  </si>
  <si>
    <t>程立</t>
  </si>
  <si>
    <t>31022619781204261X</t>
  </si>
  <si>
    <t>6217992900054020529</t>
  </si>
  <si>
    <t>邮政银行塘外支行</t>
  </si>
  <si>
    <t>曹桃红</t>
  </si>
  <si>
    <t>310226198104262624</t>
  </si>
  <si>
    <t>6217992900040326550</t>
  </si>
  <si>
    <t>朱海兵</t>
  </si>
  <si>
    <t>310226198203254136</t>
  </si>
  <si>
    <t>6217992900040326568</t>
  </si>
  <si>
    <t>刘晓华</t>
  </si>
  <si>
    <t>310226198212064123</t>
  </si>
  <si>
    <t>6217992900040338522</t>
  </si>
  <si>
    <t>邮政银行南桥支行</t>
  </si>
  <si>
    <t>张平</t>
  </si>
  <si>
    <t>310226197208284110</t>
  </si>
  <si>
    <t>6217992900017366746</t>
  </si>
  <si>
    <t>上海振茸农业专业合作社</t>
  </si>
  <si>
    <t>13501672341</t>
  </si>
  <si>
    <t>93310120MA1M81F949</t>
  </si>
  <si>
    <t>50131000622198660</t>
  </si>
  <si>
    <t>上海农商银行塘外支行</t>
  </si>
  <si>
    <t>周亚平</t>
  </si>
  <si>
    <t>31022619580122411X</t>
  </si>
  <si>
    <t>6217992900023336543</t>
  </si>
  <si>
    <t>陈卫芹</t>
  </si>
  <si>
    <t>310226196702044126</t>
  </si>
  <si>
    <t>6217992900037872889</t>
  </si>
  <si>
    <t>王金根</t>
  </si>
  <si>
    <t>31022619620112411X</t>
  </si>
  <si>
    <t>6217992900059922778</t>
  </si>
  <si>
    <t>谢军</t>
  </si>
  <si>
    <t>310226196303054132</t>
  </si>
  <si>
    <t>6217992900039180638</t>
  </si>
  <si>
    <t>许保均</t>
  </si>
  <si>
    <t>310226198208104110</t>
  </si>
  <si>
    <t>6224781318081769</t>
  </si>
  <si>
    <t>洪西村</t>
  </si>
  <si>
    <t>李玲</t>
  </si>
  <si>
    <t>31022619781002264X</t>
  </si>
  <si>
    <t>6221502900020695706</t>
  </si>
  <si>
    <t>邮政银行奉贤区奉城支行</t>
  </si>
  <si>
    <t>盛燕</t>
  </si>
  <si>
    <t>31022619740416532X</t>
  </si>
  <si>
    <t>6224781312041207</t>
  </si>
  <si>
    <t>农商银行洪庙支行</t>
  </si>
  <si>
    <t>李永伟</t>
  </si>
  <si>
    <t>310226197511115336</t>
  </si>
  <si>
    <t>6217992900001292858</t>
  </si>
  <si>
    <t>邮政银行奉贤区洪庙支行</t>
  </si>
  <si>
    <t>协新村</t>
  </si>
  <si>
    <t>上海祥正粮食种植专业合作社</t>
  </si>
  <si>
    <t>93310120MAIM81FXOH</t>
  </si>
  <si>
    <t>03003356123</t>
  </si>
  <si>
    <t>上海银行股份有限公司奉城支行</t>
  </si>
  <si>
    <t>严平</t>
  </si>
  <si>
    <t>310226196901182628</t>
  </si>
  <si>
    <t>6217992900041961686</t>
  </si>
  <si>
    <t>邮政银行奉城支行</t>
  </si>
  <si>
    <t>新民村</t>
  </si>
  <si>
    <t>上海齐兴粮食种植专业合作社</t>
  </si>
  <si>
    <t>933101207836346580</t>
  </si>
  <si>
    <t>931000010000896020</t>
  </si>
  <si>
    <t>邮政银行奉贤区南桥镇支行</t>
  </si>
  <si>
    <t>蒋卫国</t>
  </si>
  <si>
    <t>18916709828</t>
  </si>
  <si>
    <t>310226197211192612</t>
  </si>
  <si>
    <t>6210982900008940423</t>
  </si>
  <si>
    <t>张龙娟</t>
  </si>
  <si>
    <t>31022619640528262X</t>
  </si>
  <si>
    <t>6217982900000978806</t>
  </si>
  <si>
    <t>北门、塘外等村</t>
  </si>
  <si>
    <t>上海奉联农产品产销合作社</t>
  </si>
  <si>
    <t>933101200900183691</t>
  </si>
  <si>
    <t>50131000333800290</t>
  </si>
  <si>
    <t>农商银行奉城支行</t>
  </si>
  <si>
    <t>洪北村</t>
  </si>
  <si>
    <t>陈祖军</t>
  </si>
  <si>
    <t>310226197004052916</t>
  </si>
  <si>
    <t>6217992900003616310</t>
  </si>
  <si>
    <t>久茂村</t>
  </si>
  <si>
    <t>盛建平</t>
  </si>
  <si>
    <t>310226197404122610</t>
  </si>
  <si>
    <t>6217992900001307904</t>
  </si>
  <si>
    <t>朱新村</t>
  </si>
  <si>
    <t>上海朱新粮食专业合作社</t>
  </si>
  <si>
    <t>93310120080031316D</t>
  </si>
  <si>
    <t>50131000323669518</t>
  </si>
  <si>
    <t>上海农商银行洪庙支行</t>
  </si>
  <si>
    <t>大门村</t>
  </si>
  <si>
    <t>上海奉伍农机服务专业合作社</t>
  </si>
  <si>
    <t>93310120332575425X</t>
  </si>
  <si>
    <t>50131000443683002</t>
  </si>
  <si>
    <t>陆佳雯</t>
  </si>
  <si>
    <t>310226199411264122</t>
  </si>
  <si>
    <t>6231626031060267691</t>
  </si>
  <si>
    <t>上海农商银行奉贤支行</t>
  </si>
  <si>
    <t>朱墩村</t>
  </si>
  <si>
    <t>郭军妹</t>
  </si>
  <si>
    <t>310226197010274128</t>
  </si>
  <si>
    <t>6224781322272313</t>
  </si>
  <si>
    <t>高月平</t>
  </si>
  <si>
    <t>310226196404234116</t>
  </si>
  <si>
    <t>602925080200325427</t>
  </si>
  <si>
    <t>顾金龙</t>
  </si>
  <si>
    <t>310226196204224116</t>
  </si>
  <si>
    <t>6217992900010399033</t>
  </si>
  <si>
    <t>高生官</t>
  </si>
  <si>
    <t>310226196011074115</t>
  </si>
  <si>
    <t>6215992900009744359</t>
  </si>
  <si>
    <t>高洪良</t>
  </si>
  <si>
    <t>310226195906164117</t>
  </si>
  <si>
    <t>602925090200743963</t>
  </si>
  <si>
    <t>顾连华</t>
  </si>
  <si>
    <t>310226196411134148</t>
  </si>
  <si>
    <t>602925090200901380</t>
  </si>
  <si>
    <t>潘福官</t>
  </si>
  <si>
    <t>310226196404294119</t>
  </si>
  <si>
    <t>6217992900001284285</t>
  </si>
  <si>
    <t>邬金章</t>
  </si>
  <si>
    <t>310226195701094119</t>
  </si>
  <si>
    <t>6217992900001284939</t>
  </si>
  <si>
    <t>徐忠标</t>
  </si>
  <si>
    <t>310226196809304119</t>
  </si>
  <si>
    <t>6217992900048942291</t>
  </si>
  <si>
    <t>唐明娟</t>
  </si>
  <si>
    <t>310226196012274127</t>
  </si>
  <si>
    <t>6217992900007262426</t>
  </si>
  <si>
    <t>洪东、陈桥村</t>
  </si>
  <si>
    <t>上海翊苗农业专业合作社</t>
  </si>
  <si>
    <t>93310120MA1M82N557</t>
  </si>
  <si>
    <t>1001719209300045944</t>
  </si>
  <si>
    <t>中国工商银行奉城支行</t>
  </si>
  <si>
    <t>洪东村</t>
  </si>
  <si>
    <t>屠晓青</t>
  </si>
  <si>
    <t>310226198312222635</t>
  </si>
  <si>
    <t>6217992900040482346</t>
  </si>
  <si>
    <t>邮政银行育秀路营业所</t>
  </si>
  <si>
    <t>王保龙</t>
  </si>
  <si>
    <t>310226195402222918</t>
  </si>
  <si>
    <t>6217992900025942835</t>
  </si>
  <si>
    <t>邮政银行洪庙支行</t>
  </si>
  <si>
    <t>顾雷凤</t>
  </si>
  <si>
    <t>310226198206013223</t>
  </si>
  <si>
    <t>6217560800032365032</t>
  </si>
  <si>
    <t>吴梅英</t>
  </si>
  <si>
    <t>310226198110125386</t>
  </si>
  <si>
    <t>6231626031035650823</t>
  </si>
  <si>
    <t>塘外村</t>
  </si>
  <si>
    <t>朱爱国</t>
  </si>
  <si>
    <t>310226198811144117</t>
  </si>
  <si>
    <t>6217992900044895741</t>
  </si>
  <si>
    <t>俞涛</t>
  </si>
  <si>
    <t>310226198804215511</t>
  </si>
  <si>
    <t>6215992900010557733</t>
  </si>
  <si>
    <t>邮政银行平安支行</t>
  </si>
  <si>
    <t>陈卫祥</t>
  </si>
  <si>
    <t>310226196812234115</t>
  </si>
  <si>
    <t>6217992900039180737</t>
  </si>
  <si>
    <t>高金龙</t>
  </si>
  <si>
    <t>310226196208214118</t>
  </si>
  <si>
    <t>31050000144932</t>
  </si>
  <si>
    <t>朱国新</t>
  </si>
  <si>
    <t>310226196210224112</t>
  </si>
  <si>
    <t>6217992900035532808</t>
  </si>
  <si>
    <t>白衣聚村</t>
  </si>
  <si>
    <t>上海屠亿屠农业专业合作社</t>
  </si>
  <si>
    <t>93310120MA1M82462Q</t>
  </si>
  <si>
    <t>50131000697803080</t>
  </si>
  <si>
    <t>上海农村商业银行奉城支行</t>
  </si>
  <si>
    <t>联民村</t>
  </si>
  <si>
    <t>上海花野粮食种植专业合作社</t>
  </si>
  <si>
    <t>93310120MA1M82TR3C</t>
  </si>
  <si>
    <t>31906203003942146</t>
  </si>
  <si>
    <t>上海银行奉城支行</t>
  </si>
  <si>
    <t>黄保娟</t>
  </si>
  <si>
    <t>310226196512214147</t>
  </si>
  <si>
    <t>6221802900007644518</t>
  </si>
  <si>
    <t>陈爱珍</t>
  </si>
  <si>
    <t>310226197101252629</t>
  </si>
  <si>
    <t>6217992900054023432</t>
  </si>
  <si>
    <t>上海洪北粮食种植专业合作社</t>
  </si>
  <si>
    <t>933101200820606989</t>
  </si>
  <si>
    <t>50131000459721438</t>
  </si>
  <si>
    <t>沈建明</t>
  </si>
  <si>
    <t>310226196801312915</t>
  </si>
  <si>
    <t>6210982900008938187</t>
  </si>
  <si>
    <r>
      <rPr>
        <b/>
        <u/>
        <sz val="10"/>
        <color theme="1"/>
        <rFont val="仿宋"/>
        <charset val="134"/>
      </rPr>
      <t xml:space="preserve"> 51 </t>
    </r>
    <r>
      <rPr>
        <b/>
        <sz val="10"/>
        <color theme="1"/>
        <rFont val="仿宋"/>
        <charset val="134"/>
      </rPr>
      <t>户</t>
    </r>
  </si>
  <si>
    <t>头桥</t>
  </si>
  <si>
    <t>分水墩村</t>
  </si>
  <si>
    <t>上海蔚兴农产品专业合作</t>
  </si>
  <si>
    <t>93310120MA1M82W36A</t>
  </si>
  <si>
    <t>50131000782412342</t>
  </si>
  <si>
    <t>北宋村、分水墩村</t>
  </si>
  <si>
    <t>13311705607</t>
  </si>
  <si>
    <t>上海农商银行奉城支行</t>
  </si>
  <si>
    <t>东新市村</t>
  </si>
  <si>
    <t>上海海磊果蔬专业合作社</t>
  </si>
  <si>
    <t>93310120MA1M81F356</t>
  </si>
  <si>
    <t>50131000621286967</t>
  </si>
  <si>
    <t>上海农商银行头桥支行</t>
  </si>
  <si>
    <t>分水墩</t>
  </si>
  <si>
    <t>张彩云</t>
  </si>
  <si>
    <t>13301822005</t>
  </si>
  <si>
    <t>31022619620316262X</t>
  </si>
  <si>
    <t>79931000114611879</t>
  </si>
  <si>
    <t>陈旭一</t>
  </si>
  <si>
    <t>13817140242</t>
  </si>
  <si>
    <t>310226199704260010</t>
  </si>
  <si>
    <t>6231626031036707812</t>
  </si>
  <si>
    <t>上海农商银行青村支行</t>
  </si>
  <si>
    <t>陈叶红</t>
  </si>
  <si>
    <t>31022619740825432X</t>
  </si>
  <si>
    <t>6221802900008340405</t>
  </si>
  <si>
    <t>邮政储蓄银行塘外支行</t>
  </si>
  <si>
    <t>陆家桥村</t>
  </si>
  <si>
    <t>卫海龙</t>
  </si>
  <si>
    <t>15901969344</t>
  </si>
  <si>
    <t>310226194508282316</t>
  </si>
  <si>
    <t>6217992900001313837</t>
  </si>
  <si>
    <t>卫东</t>
  </si>
  <si>
    <t>310226197411222310</t>
  </si>
  <si>
    <t>6217992900017812731</t>
  </si>
  <si>
    <t>中国邮政储蓄银行南桥育秀路支行</t>
  </si>
  <si>
    <t>上海协芯智农农业科技有限公司</t>
  </si>
  <si>
    <t>91310120MAK1JEN10R</t>
  </si>
  <si>
    <t>09080301040047750</t>
  </si>
  <si>
    <t>中国农业银行上海太日支行</t>
  </si>
  <si>
    <t>上海东峡生态农业专业合作社</t>
  </si>
  <si>
    <t>93310120MAEIL3N29H</t>
  </si>
  <si>
    <t>31010080201000103969</t>
  </si>
  <si>
    <t>上海陆家桥生态农业发展专业合作社</t>
  </si>
  <si>
    <t>931007010000971834</t>
  </si>
  <si>
    <t>中国邮政储蓄银行上海闵行区金平路支行</t>
  </si>
  <si>
    <t>戴家村</t>
  </si>
  <si>
    <t>袁陈平</t>
  </si>
  <si>
    <t>310226197309144117</t>
  </si>
  <si>
    <t>31050001118248</t>
  </si>
  <si>
    <t>袁利刚</t>
  </si>
  <si>
    <t>310226197403124112</t>
  </si>
  <si>
    <t>31050002480854</t>
  </si>
  <si>
    <t>袁平</t>
  </si>
  <si>
    <t>310226197112154119</t>
  </si>
  <si>
    <t>31050001086641</t>
  </si>
  <si>
    <t>冯家村</t>
  </si>
  <si>
    <t>上海亿坊蔬果专业合作社</t>
  </si>
  <si>
    <t>93310120MACWB3N53M</t>
  </si>
  <si>
    <t>50131000963818553</t>
  </si>
  <si>
    <t>北宋村</t>
  </si>
  <si>
    <t>上海亿熙农产品产销专业合作社</t>
  </si>
  <si>
    <t>933101200558565786</t>
  </si>
  <si>
    <t>15000096766311</t>
  </si>
  <si>
    <t>平安银行奉贤支行</t>
  </si>
  <si>
    <t>南宋村</t>
  </si>
  <si>
    <t>上海建贤粮食产销专业合作社</t>
  </si>
  <si>
    <t>93310120MA1M80993W</t>
  </si>
  <si>
    <t>50131000514576964</t>
  </si>
  <si>
    <t>程启林</t>
  </si>
  <si>
    <t>512201196910133731</t>
  </si>
  <si>
    <t>6221802900006618638</t>
  </si>
  <si>
    <t>黄兴红</t>
  </si>
  <si>
    <t>512201197007203742</t>
  </si>
  <si>
    <t>79931000115221651</t>
  </si>
  <si>
    <t>程俊</t>
  </si>
  <si>
    <t>500101199205296732</t>
  </si>
  <si>
    <t>79931000114813592</t>
  </si>
  <si>
    <t>彭立新</t>
  </si>
  <si>
    <t>310226196501152374</t>
  </si>
  <si>
    <t>6221802900000226073</t>
  </si>
  <si>
    <t>上海城贤农业专业合作社</t>
  </si>
  <si>
    <t>93310120MA1M836W0U</t>
  </si>
  <si>
    <t>931008010000967559</t>
  </si>
  <si>
    <t>中国邮政储蓄银行上海普陀区大渡河路支行</t>
  </si>
  <si>
    <t>上海双顺粮食种植专业合作社</t>
  </si>
  <si>
    <t xml:space="preserve"> 93310120MA1M806C9H</t>
  </si>
  <si>
    <t>03769020040027273</t>
  </si>
  <si>
    <t>上海三分田农业专业合作社</t>
  </si>
  <si>
    <t>93310120MA1M833T7E</t>
  </si>
  <si>
    <t>1102691958000001</t>
  </si>
  <si>
    <t>宁波通商银行上海奉贤支行</t>
  </si>
  <si>
    <t>二桥村</t>
  </si>
  <si>
    <t>上海东樟记生态农业专业合作社</t>
  </si>
  <si>
    <t>93310120MAD0GLB80G</t>
  </si>
  <si>
    <t>50131000967373378</t>
  </si>
  <si>
    <r>
      <rPr>
        <b/>
        <u/>
        <sz val="10"/>
        <color theme="1"/>
        <rFont val="仿宋"/>
        <charset val="134"/>
      </rPr>
      <t xml:space="preserve"> 25 </t>
    </r>
    <r>
      <rPr>
        <b/>
        <sz val="10"/>
        <color theme="1"/>
        <rFont val="仿宋"/>
        <charset val="134"/>
      </rPr>
      <t>户</t>
    </r>
  </si>
  <si>
    <t>庄行</t>
  </si>
  <si>
    <t>存古村</t>
  </si>
  <si>
    <t>陆辉</t>
  </si>
  <si>
    <t>13761973477</t>
  </si>
  <si>
    <t>310226197311171317</t>
  </si>
  <si>
    <t>6231626031013101831</t>
  </si>
  <si>
    <t>上海农商银行</t>
  </si>
  <si>
    <t>陆锋</t>
  </si>
  <si>
    <t>310226197807191311</t>
  </si>
  <si>
    <t>'6217992900015536605</t>
  </si>
  <si>
    <t>邮政储蓄奉贤支行</t>
  </si>
  <si>
    <t>尹春锋</t>
  </si>
  <si>
    <t>13641632685</t>
  </si>
  <si>
    <t>310226197906081337</t>
  </si>
  <si>
    <t>6228480031227133613</t>
  </si>
  <si>
    <t>农业银行庄行支行</t>
  </si>
  <si>
    <t>黄忠弟</t>
  </si>
  <si>
    <t>310226197501171318</t>
  </si>
  <si>
    <t>6217992900001126486</t>
  </si>
  <si>
    <t>郁连锋</t>
  </si>
  <si>
    <t>310226197704131316</t>
  </si>
  <si>
    <t>'6217992900018018510</t>
  </si>
  <si>
    <t>黄味龙</t>
  </si>
  <si>
    <t>13022154992</t>
  </si>
  <si>
    <t>310226197602231316</t>
  </si>
  <si>
    <t>6216881031002656747</t>
  </si>
  <si>
    <t>华顺利</t>
  </si>
  <si>
    <t>13818683951</t>
  </si>
  <si>
    <t>310226197206021317</t>
  </si>
  <si>
    <t>6217992900001126429</t>
  </si>
  <si>
    <t>上海邮政银行</t>
  </si>
  <si>
    <t>胡爱华</t>
  </si>
  <si>
    <t>13402180429</t>
  </si>
  <si>
    <t>31022619640820132X</t>
  </si>
  <si>
    <t>6224781318087287</t>
  </si>
  <si>
    <t>沈银锋</t>
  </si>
  <si>
    <t>13818963545</t>
  </si>
  <si>
    <t>310226197701181318</t>
  </si>
  <si>
    <t>79931000336512739</t>
  </si>
  <si>
    <t>张梅华</t>
  </si>
  <si>
    <t>18918537980</t>
  </si>
  <si>
    <t>310226196502031320</t>
  </si>
  <si>
    <t>79931000115644791</t>
  </si>
  <si>
    <t>汇安村</t>
  </si>
  <si>
    <t>王建国</t>
  </si>
  <si>
    <t>310226196812280736</t>
  </si>
  <si>
    <t>6224781322466162</t>
  </si>
  <si>
    <t>芦泾村</t>
  </si>
  <si>
    <t>张林华</t>
  </si>
  <si>
    <t>310226196012121315</t>
  </si>
  <si>
    <t>79931000116254755</t>
  </si>
  <si>
    <t>上海辉宏水产养殖专业合作社</t>
  </si>
  <si>
    <t>93310120MA1M836L0K</t>
  </si>
  <si>
    <t>03878320040024728</t>
  </si>
  <si>
    <t>中国农业银行上海庄行支行</t>
  </si>
  <si>
    <t>上海国秀农产品专业合作社</t>
  </si>
  <si>
    <t>933101203507173356</t>
  </si>
  <si>
    <t>50131000470843350</t>
  </si>
  <si>
    <t>上海农村商业银行庄行支行</t>
  </si>
  <si>
    <t>吕桥村</t>
  </si>
  <si>
    <t>韩卫强</t>
  </si>
  <si>
    <t>310226197305121313</t>
  </si>
  <si>
    <t>6228480030160117518</t>
  </si>
  <si>
    <t>中国农业银行</t>
  </si>
  <si>
    <t>长堤村</t>
  </si>
  <si>
    <t>上海庄邬农机服务专业合作社</t>
  </si>
  <si>
    <t>93310120768390667J</t>
  </si>
  <si>
    <t>32761428080154712</t>
  </si>
  <si>
    <t>王强</t>
  </si>
  <si>
    <t>310226018011111333</t>
  </si>
  <si>
    <t>6217992900019895486</t>
  </si>
  <si>
    <t>沈剑</t>
  </si>
  <si>
    <t>18101763215</t>
  </si>
  <si>
    <t>310226198011151319</t>
  </si>
  <si>
    <t>6217992900033083937</t>
  </si>
  <si>
    <t>陆奇</t>
  </si>
  <si>
    <t>15821729386</t>
  </si>
  <si>
    <t>310226197812091315</t>
  </si>
  <si>
    <t>6217992900044897598</t>
  </si>
  <si>
    <t>冯菊官</t>
  </si>
  <si>
    <t>13651809061</t>
  </si>
  <si>
    <t>310226196311301332</t>
  </si>
  <si>
    <t>62218829900074311754</t>
  </si>
  <si>
    <t>马路村</t>
  </si>
  <si>
    <t>石勇</t>
  </si>
  <si>
    <t>310226196606090712</t>
  </si>
  <si>
    <t>6217992900001129340</t>
  </si>
  <si>
    <t>中国邮政储蓄银行上海市奉贤区南桥支行</t>
  </si>
  <si>
    <t>上海贺禧粮食种植专业合作社</t>
  </si>
  <si>
    <t>933101203987905582</t>
  </si>
  <si>
    <t>03879610040032961</t>
  </si>
  <si>
    <t>中国农业银行上海市奉贤区邬桥支行</t>
  </si>
  <si>
    <t>潘垫村</t>
  </si>
  <si>
    <t>上海煜豪农业种植专业合作社</t>
  </si>
  <si>
    <t>93310120MA1M82NT1G</t>
  </si>
  <si>
    <t>03878320040022474</t>
  </si>
  <si>
    <t>西校村</t>
  </si>
  <si>
    <t>冯雷</t>
  </si>
  <si>
    <t>13701981120</t>
  </si>
  <si>
    <t>310226197302010714</t>
  </si>
  <si>
    <t>31050000633765</t>
  </si>
  <si>
    <t>张立</t>
  </si>
  <si>
    <t>310226198202040718</t>
  </si>
  <si>
    <t>31050000622537</t>
  </si>
  <si>
    <t>唐成</t>
  </si>
  <si>
    <t>310226199909190538</t>
  </si>
  <si>
    <t>6217992900061051376</t>
  </si>
  <si>
    <t>中国邮政储蓄银行庄行支行</t>
  </si>
  <si>
    <t>张军</t>
  </si>
  <si>
    <t>310226197612295516</t>
  </si>
  <si>
    <t>6221802900004059504</t>
  </si>
  <si>
    <t>中国邮政储蓄银行平安支行</t>
  </si>
  <si>
    <t>上海西跃农机服务专业合作社</t>
  </si>
  <si>
    <t>93310120MA1M80950F</t>
  </si>
  <si>
    <t>50131000612991049</t>
  </si>
  <si>
    <t>上海农村商业银行邬桥支行</t>
  </si>
  <si>
    <t>高卫华</t>
  </si>
  <si>
    <t>310226197003310725</t>
  </si>
  <si>
    <t>6215992900014210917</t>
  </si>
  <si>
    <t>钱德华</t>
  </si>
  <si>
    <t>310226196601130893</t>
  </si>
  <si>
    <t>6217992900001126734</t>
  </si>
  <si>
    <t>唐士权</t>
  </si>
  <si>
    <t>310226196902200736</t>
  </si>
  <si>
    <t>6231626031049418431</t>
  </si>
  <si>
    <t>新华村</t>
  </si>
  <si>
    <t>尹金苗</t>
  </si>
  <si>
    <t>34260119700712151X</t>
  </si>
  <si>
    <t>6231626031057981031</t>
  </si>
  <si>
    <t>新叶村</t>
  </si>
  <si>
    <t>上海新叶村农业资源经营专业合作社</t>
  </si>
  <si>
    <t>933101205791568122</t>
  </si>
  <si>
    <t>50131000582271203</t>
  </si>
  <si>
    <t>上海农商银行邬桥支行</t>
  </si>
  <si>
    <t>渔沥村</t>
  </si>
  <si>
    <t>邵金芳</t>
  </si>
  <si>
    <t>310226196202150766</t>
  </si>
  <si>
    <t>6221882900035733047</t>
  </si>
  <si>
    <t>中国邮政储蓄银行</t>
  </si>
  <si>
    <t>金建明</t>
  </si>
  <si>
    <t>310226196309070715</t>
  </si>
  <si>
    <t>6217992900060747198</t>
  </si>
  <si>
    <t>上海惠兴农业资源经营专业合作社</t>
  </si>
  <si>
    <t>9331012005127225XE</t>
  </si>
  <si>
    <t>32760128080165096</t>
  </si>
  <si>
    <t>上海卓娅农产品产销专业合作社</t>
  </si>
  <si>
    <t>93310120060948004J</t>
  </si>
  <si>
    <t>03879610040033217</t>
  </si>
  <si>
    <t>中国农业银行邬桥支行</t>
  </si>
  <si>
    <t>杨戈冰</t>
  </si>
  <si>
    <t>310226197801070711</t>
  </si>
  <si>
    <t>6228450038033274479</t>
  </si>
  <si>
    <t>上海裕合粮食种植专业合作社</t>
  </si>
  <si>
    <t>93310120MA1M83692E</t>
  </si>
  <si>
    <t>03879610040046284</t>
  </si>
  <si>
    <t>张塘村</t>
  </si>
  <si>
    <t>宋浩杰</t>
  </si>
  <si>
    <t>310226198307130736</t>
  </si>
  <si>
    <t>6231626031025060231</t>
  </si>
  <si>
    <t>上海农商银行颛桥支行</t>
  </si>
  <si>
    <t>王辉</t>
  </si>
  <si>
    <t>310226197906050717</t>
  </si>
  <si>
    <t>6217992900044924418</t>
  </si>
  <si>
    <t>中国邮政储蓄银行叶榭支行</t>
  </si>
  <si>
    <t>王奇明</t>
  </si>
  <si>
    <t>310226197904020733</t>
  </si>
  <si>
    <t>6217992900015476497</t>
  </si>
  <si>
    <t>顾永豪</t>
  </si>
  <si>
    <t>310226200001050717</t>
  </si>
  <si>
    <t>6221802900006877556</t>
  </si>
  <si>
    <t>金燕英</t>
  </si>
  <si>
    <t>310226197906240721</t>
  </si>
  <si>
    <t>6221882900035736503</t>
  </si>
  <si>
    <t>东风村</t>
  </si>
  <si>
    <t>蒋连欢</t>
  </si>
  <si>
    <t>310226197711221336</t>
  </si>
  <si>
    <t>6231626031014461242</t>
  </si>
  <si>
    <t>上海农商银行庄行支行</t>
  </si>
  <si>
    <t>上海金门种子有限公司</t>
  </si>
  <si>
    <t>913101206711698863</t>
  </si>
  <si>
    <t>98740154740011782</t>
  </si>
  <si>
    <t>上海浦东发展银行</t>
  </si>
  <si>
    <t>上海丰芦粮食种植专业合作社</t>
  </si>
  <si>
    <t>93310120065984477T</t>
  </si>
  <si>
    <t>03878320040018332</t>
  </si>
  <si>
    <t>朱顺连</t>
  </si>
  <si>
    <t>310226197204111327</t>
  </si>
  <si>
    <t>6231621131027709804</t>
  </si>
  <si>
    <t>顾建辉</t>
  </si>
  <si>
    <t>310226197712111315</t>
  </si>
  <si>
    <t>6231626031034927628</t>
  </si>
  <si>
    <t>施其华</t>
  </si>
  <si>
    <t>310226197106161312</t>
  </si>
  <si>
    <t>6235529031019978587</t>
  </si>
  <si>
    <t>朱春莲</t>
  </si>
  <si>
    <t>310226196503061345</t>
  </si>
  <si>
    <t>6231626031067416176</t>
  </si>
  <si>
    <t>上海茂喆农机服务专业合作社</t>
  </si>
  <si>
    <t>93310120055068539N</t>
  </si>
  <si>
    <t>32761428010041187</t>
  </si>
  <si>
    <t>农商行庄行支行</t>
  </si>
  <si>
    <t>张珠红</t>
  </si>
  <si>
    <t>310226197912021322</t>
  </si>
  <si>
    <t>6231626031019259187</t>
  </si>
  <si>
    <t>上海农村商业银行</t>
  </si>
  <si>
    <t>富旭东</t>
  </si>
  <si>
    <t>310226197710041317</t>
  </si>
  <si>
    <t>6231626031022244630</t>
  </si>
  <si>
    <t>张龙飞</t>
  </si>
  <si>
    <t>13817042445</t>
  </si>
  <si>
    <t>310226198106201315</t>
  </si>
  <si>
    <t>6222620110004030814</t>
  </si>
  <si>
    <t>交通银行奉贤支行</t>
  </si>
  <si>
    <t>钟爱民</t>
  </si>
  <si>
    <t>13788976119</t>
  </si>
  <si>
    <t>310226197004081311</t>
  </si>
  <si>
    <t>6217860800001031851</t>
  </si>
  <si>
    <t>中国银行奉贤支行</t>
  </si>
  <si>
    <t>上海宇通粮食种植专业合作社</t>
  </si>
  <si>
    <t>93310120694189636J</t>
  </si>
  <si>
    <t>32761428080173262</t>
  </si>
  <si>
    <t>上海众熠农产品产销专业合作社</t>
  </si>
  <si>
    <t>93310120057627023C</t>
  </si>
  <si>
    <t>32760128080164806</t>
  </si>
  <si>
    <t>上海子裕农产品产销专业合作社</t>
  </si>
  <si>
    <t>93310120MA1M81DX8Y</t>
  </si>
  <si>
    <t>03879610040038836</t>
  </si>
  <si>
    <t>中国农行上海邬桥支行</t>
  </si>
  <si>
    <t>郁刚强</t>
  </si>
  <si>
    <t>310226197010180711</t>
  </si>
  <si>
    <t>6221882900035304427</t>
  </si>
  <si>
    <t>浦秀村</t>
  </si>
  <si>
    <t>上海浦强农业资源经营专业合作社</t>
  </si>
  <si>
    <t>93310120052960425E</t>
  </si>
  <si>
    <t>32760128010052810</t>
  </si>
  <si>
    <t>上海西就农业资源经营专业合作社</t>
  </si>
  <si>
    <t>933101259976513X4</t>
  </si>
  <si>
    <t>32760128010052063</t>
  </si>
  <si>
    <t>上海奉嘉粮食种植专业合作社</t>
  </si>
  <si>
    <t>93310120093823929R</t>
  </si>
  <si>
    <t>11010154600001820</t>
  </si>
  <si>
    <t>上海奉贤浦发村镇银行</t>
  </si>
  <si>
    <t>宋小弟</t>
  </si>
  <si>
    <t>310226196512230737</t>
  </si>
  <si>
    <t>6217992900001126742</t>
  </si>
  <si>
    <t>上海群超农副产品产销专业合作社</t>
  </si>
  <si>
    <t>933101203243301969</t>
  </si>
  <si>
    <t>50131000425293332</t>
  </si>
  <si>
    <t>上海润庄农业科技有限公司</t>
  </si>
  <si>
    <t>9131012066073910XA</t>
  </si>
  <si>
    <t>03328300040010370</t>
  </si>
  <si>
    <t>农行上海市长宁区北新泾支行</t>
  </si>
  <si>
    <t>上海辉贤波尔山羊养殖专业合作社</t>
  </si>
  <si>
    <t>933101206711994958</t>
  </si>
  <si>
    <t>32760128010014603</t>
  </si>
  <si>
    <t>丁浩</t>
  </si>
  <si>
    <t>310226198504270711</t>
  </si>
  <si>
    <t>6214850212020447</t>
  </si>
  <si>
    <t>招商银行奉贤支行</t>
  </si>
  <si>
    <t>唐卫忠</t>
  </si>
  <si>
    <t>13482651898</t>
  </si>
  <si>
    <t>310226197404191317</t>
  </si>
  <si>
    <t>6224781318086016</t>
  </si>
  <si>
    <t>张秀华</t>
  </si>
  <si>
    <t>18918268072</t>
  </si>
  <si>
    <t>310226197411041640</t>
  </si>
  <si>
    <t>6231626031001076441</t>
  </si>
  <si>
    <t>于忆红</t>
  </si>
  <si>
    <t>310226197701021621</t>
  </si>
  <si>
    <t>6231626031065311627</t>
  </si>
  <si>
    <t>上海侬平农机专业合作社</t>
  </si>
  <si>
    <t>93310120MA1M80K695</t>
  </si>
  <si>
    <t>'50131000530343587</t>
  </si>
  <si>
    <t>顾国欢</t>
  </si>
  <si>
    <t>310228196602163438</t>
  </si>
  <si>
    <t>6231626031006045763</t>
  </si>
  <si>
    <t>顾秋风</t>
  </si>
  <si>
    <t>310226198108201319</t>
  </si>
  <si>
    <t>6231626631000282229</t>
  </si>
  <si>
    <t>上海庄北粮食种植专业合作社</t>
  </si>
  <si>
    <t>933101206972577028</t>
  </si>
  <si>
    <t>32761428080173199</t>
  </si>
  <si>
    <t>夏士锋</t>
  </si>
  <si>
    <t>310226197707124533</t>
  </si>
  <si>
    <t>9551002900009603301</t>
  </si>
  <si>
    <t>杨溇村</t>
  </si>
  <si>
    <t>上海谷满香粮食种植专业合作社</t>
  </si>
  <si>
    <t>93310120569586157D</t>
  </si>
  <si>
    <t>50131000334133529</t>
  </si>
  <si>
    <r>
      <rPr>
        <b/>
        <u/>
        <sz val="10"/>
        <color theme="1"/>
        <rFont val="仿宋"/>
        <charset val="134"/>
      </rPr>
      <t xml:space="preserve">79 </t>
    </r>
    <r>
      <rPr>
        <b/>
        <sz val="10"/>
        <color theme="1"/>
        <rFont val="仿宋"/>
        <charset val="134"/>
      </rPr>
      <t>户</t>
    </r>
  </si>
  <si>
    <t>金汇</t>
  </si>
  <si>
    <t>新强村</t>
  </si>
  <si>
    <t>上海悠蓝农机服务专业合作社</t>
  </si>
  <si>
    <t>933101203511339139</t>
  </si>
  <si>
    <t>03879620040046749</t>
  </si>
  <si>
    <t>中国农业银行股份有限公司上海金汇支行</t>
  </si>
  <si>
    <t>上海满溢粮食种植专业合作社</t>
  </si>
  <si>
    <t>93310120MA1M81CX1K</t>
  </si>
  <si>
    <t>03879600040024002</t>
  </si>
  <si>
    <t>中国农业银行股份有限公司西渡支行</t>
  </si>
  <si>
    <t>瞿翠红</t>
  </si>
  <si>
    <t>310226197003142944</t>
  </si>
  <si>
    <t>6228450030000350614</t>
  </si>
  <si>
    <t>中国农业银行金汇支行</t>
  </si>
  <si>
    <t>百曲村、行前村</t>
  </si>
  <si>
    <t>上海玖童农业专业合作社</t>
  </si>
  <si>
    <t>93310120350714441T</t>
  </si>
  <si>
    <t>8110201012800106441</t>
  </si>
  <si>
    <t>中信银行上海奉贤支行</t>
  </si>
  <si>
    <t>百曲村</t>
  </si>
  <si>
    <t>上海碧然果蔬专业合作社</t>
  </si>
  <si>
    <t>933101203987758411</t>
  </si>
  <si>
    <t>50131000379409735</t>
  </si>
  <si>
    <t>上海农商银行齐贤支行</t>
  </si>
  <si>
    <t>南行村</t>
  </si>
  <si>
    <t>张华妹</t>
  </si>
  <si>
    <t>310226196709191620</t>
  </si>
  <si>
    <t>6217992900051031149</t>
  </si>
  <si>
    <t>邮政银行齐贤支行</t>
  </si>
  <si>
    <t>白沙村</t>
  </si>
  <si>
    <t>金雪根</t>
  </si>
  <si>
    <t>310226195807131619</t>
  </si>
  <si>
    <t>31050000129018</t>
  </si>
  <si>
    <t>吴忠泉</t>
  </si>
  <si>
    <t>310226195311071616</t>
  </si>
  <si>
    <t>602925030200087053</t>
  </si>
  <si>
    <t>明星村</t>
  </si>
  <si>
    <t>李刚</t>
  </si>
  <si>
    <t>310226197502072039</t>
  </si>
  <si>
    <t>79931000430512923</t>
  </si>
  <si>
    <t>上海农商银行泰日支行</t>
  </si>
  <si>
    <t>光辉村、乐善村</t>
  </si>
  <si>
    <t>上海玉康粮食种植专业合作社</t>
  </si>
  <si>
    <t>93310120MA1M81048B</t>
  </si>
  <si>
    <t>50131000571188227</t>
  </si>
  <si>
    <t>光辉村</t>
  </si>
  <si>
    <t>康骍</t>
  </si>
  <si>
    <t>310226198612252019</t>
  </si>
  <si>
    <t>6231626031028556037</t>
  </si>
  <si>
    <t>王培君</t>
  </si>
  <si>
    <t>310104198311290042</t>
  </si>
  <si>
    <t>6231626031052695826</t>
  </si>
  <si>
    <t>上海农商银行华泾支行</t>
  </si>
  <si>
    <t>上海泰灵农产品专业合作社</t>
  </si>
  <si>
    <t>93310120MA1M83A55A</t>
  </si>
  <si>
    <t>03769020040035367</t>
  </si>
  <si>
    <t>中国农业银行太日支行</t>
  </si>
  <si>
    <t>北丁村</t>
  </si>
  <si>
    <t>上海新丁粮食种植专业合作社</t>
  </si>
  <si>
    <t>93310120MA1M80BTXA</t>
  </si>
  <si>
    <t>03769020040029238</t>
  </si>
  <si>
    <t>上海子旺农业专业合作社</t>
  </si>
  <si>
    <t>93310120MA1M82227Q</t>
  </si>
  <si>
    <t>50131000787276902</t>
  </si>
  <si>
    <t>上海顺芬蔬菜种植专业合作社</t>
  </si>
  <si>
    <t>93310120MA1M820U3T</t>
  </si>
  <si>
    <t>50131000681026984</t>
  </si>
  <si>
    <t>金德福</t>
  </si>
  <si>
    <t>310226196902272051</t>
  </si>
  <si>
    <t>6217992900050865356</t>
  </si>
  <si>
    <t>中国邮政储蓄银行泰日支行</t>
  </si>
  <si>
    <t>俞志安</t>
  </si>
  <si>
    <t>310226197011102010</t>
  </si>
  <si>
    <t>6217992900025871570</t>
  </si>
  <si>
    <t>王峰</t>
  </si>
  <si>
    <t>310226197712312010</t>
  </si>
  <si>
    <t>6217992900000510706</t>
  </si>
  <si>
    <t>谢福文</t>
  </si>
  <si>
    <t>310226195209282011</t>
  </si>
  <si>
    <t>79931000113728913</t>
  </si>
  <si>
    <t>倪金才</t>
  </si>
  <si>
    <t>310226196207282012</t>
  </si>
  <si>
    <t>6217992900000511464</t>
  </si>
  <si>
    <t>施才乐</t>
  </si>
  <si>
    <t>310226195901032019</t>
  </si>
  <si>
    <t>6217992900011084774</t>
  </si>
  <si>
    <t>陆志明</t>
  </si>
  <si>
    <t>310226196511142014</t>
  </si>
  <si>
    <t>6217992900000510003</t>
  </si>
  <si>
    <t>吴玉良</t>
  </si>
  <si>
    <t>13816570421</t>
  </si>
  <si>
    <t>310226196106102019</t>
  </si>
  <si>
    <t>6221802900005860256</t>
  </si>
  <si>
    <t>梅园村</t>
  </si>
  <si>
    <t>盛金弟</t>
  </si>
  <si>
    <t>310226196508202012</t>
  </si>
  <si>
    <t>79931000125035334</t>
  </si>
  <si>
    <t>诸慧</t>
  </si>
  <si>
    <t>310226198804032029</t>
  </si>
  <si>
    <t>6231626031058171871</t>
  </si>
  <si>
    <t>蔡美琴</t>
  </si>
  <si>
    <t>310226196410032027</t>
  </si>
  <si>
    <t>79931000125141310</t>
  </si>
  <si>
    <t>蔡飞华</t>
  </si>
  <si>
    <t>310226198112182050</t>
  </si>
  <si>
    <t>6231626031022802940</t>
  </si>
  <si>
    <t>上海奉美农业种植专业合作社</t>
  </si>
  <si>
    <t>93310120MA1M83EMXU</t>
  </si>
  <si>
    <t>50131000936009393</t>
  </si>
  <si>
    <t>梅园村、金星村</t>
  </si>
  <si>
    <t>15821662661</t>
  </si>
  <si>
    <t>乐善村</t>
  </si>
  <si>
    <t>上海丰如佳禾农业专业合作社</t>
  </si>
  <si>
    <t>93310120MACHBQEA62</t>
  </si>
  <si>
    <t>50131000963485180</t>
  </si>
  <si>
    <t>王斌</t>
  </si>
  <si>
    <t>310226197709292012</t>
  </si>
  <si>
    <t>31050002541457</t>
  </si>
  <si>
    <t>祖民（上海）农业专业合作社</t>
  </si>
  <si>
    <t>93310120MA1M82WJ7W</t>
  </si>
  <si>
    <t>50131000879208905</t>
  </si>
  <si>
    <t>乐善村、周家村</t>
  </si>
  <si>
    <t>上海末农果蔬种植专业合作社</t>
  </si>
  <si>
    <t>933101203121693073</t>
  </si>
  <si>
    <t>03769020040025384</t>
  </si>
  <si>
    <t>南陈村</t>
  </si>
  <si>
    <t>上海全谷农业专业合作社</t>
  </si>
  <si>
    <t>93310120MA1M821L6J</t>
  </si>
  <si>
    <t>50131000707240607</t>
  </si>
  <si>
    <t>上海农村商业银行股份有限公司杜行支行</t>
  </si>
  <si>
    <t>上海若意粮食专业合作社</t>
  </si>
  <si>
    <t>93310120MA1M81TP46</t>
  </si>
  <si>
    <t>50131000665872870</t>
  </si>
  <si>
    <t>梁典村</t>
  </si>
  <si>
    <t>刘琴龙</t>
  </si>
  <si>
    <t>310226196607272016</t>
  </si>
  <si>
    <t>6215992900009750877</t>
  </si>
  <si>
    <t>吴德兴</t>
  </si>
  <si>
    <t>310226196807122012</t>
  </si>
  <si>
    <t>6210982900007699863</t>
  </si>
  <si>
    <t>钟志军</t>
  </si>
  <si>
    <t>310226198103162015</t>
  </si>
  <si>
    <t>6217992900001355879</t>
  </si>
  <si>
    <t>刘爱琴</t>
  </si>
  <si>
    <t>310226196610162029</t>
  </si>
  <si>
    <t>6221802900013039083</t>
  </si>
  <si>
    <t>陆福明</t>
  </si>
  <si>
    <t>310226197009022011</t>
  </si>
  <si>
    <t>6217992900049046852</t>
  </si>
  <si>
    <t>孙建华</t>
  </si>
  <si>
    <t>310226196803092012</t>
  </si>
  <si>
    <t>6221802900014367574</t>
  </si>
  <si>
    <t>金龙根</t>
  </si>
  <si>
    <t>310226195704092055</t>
  </si>
  <si>
    <t>6217992900050824049</t>
  </si>
  <si>
    <t>陆引德</t>
  </si>
  <si>
    <t>310226196608132015</t>
  </si>
  <si>
    <t>6210982900007698998</t>
  </si>
  <si>
    <t>上海贤衷水产品专业合作社</t>
  </si>
  <si>
    <t>93310120MABRNA0T12</t>
  </si>
  <si>
    <t>09080401040052410</t>
  </si>
  <si>
    <t>中国农业银行青村支行</t>
  </si>
  <si>
    <t>张士培</t>
  </si>
  <si>
    <t>31022619621124203X</t>
  </si>
  <si>
    <t>602925050200256248</t>
  </si>
  <si>
    <t>裴军明</t>
  </si>
  <si>
    <t>310226198101052015</t>
  </si>
  <si>
    <t>6221882900073510588</t>
  </si>
  <si>
    <t>方保国</t>
  </si>
  <si>
    <t>310226196610102034</t>
  </si>
  <si>
    <t>6221502900004674412</t>
  </si>
  <si>
    <t>王林龙</t>
  </si>
  <si>
    <t>310226196502012015</t>
  </si>
  <si>
    <t>6221802900003644769</t>
  </si>
  <si>
    <t>裴伯安</t>
  </si>
  <si>
    <t>310226196402282050</t>
  </si>
  <si>
    <t>6217992900036640618</t>
  </si>
  <si>
    <t>朱纪国</t>
  </si>
  <si>
    <t>310226196202142010</t>
  </si>
  <si>
    <t>6217992900049717270</t>
  </si>
  <si>
    <t>王好平</t>
  </si>
  <si>
    <t>310226196005212032</t>
  </si>
  <si>
    <t>6221882900009996463</t>
  </si>
  <si>
    <t>资福村</t>
  </si>
  <si>
    <t>上海粟禾粮食种植专业合作社</t>
  </si>
  <si>
    <t>93310120MAC5Q4719F</t>
  </si>
  <si>
    <t>中国民生银行奉贤支行</t>
  </si>
  <si>
    <t>沈锋</t>
  </si>
  <si>
    <t>310226197410012012</t>
  </si>
  <si>
    <t>6231626031021529700</t>
  </si>
  <si>
    <t>沈华</t>
  </si>
  <si>
    <t>310226197104032015</t>
  </si>
  <si>
    <t>6231626031054883271</t>
  </si>
  <si>
    <t>上海农商银行江海支行</t>
  </si>
  <si>
    <t>陆君</t>
  </si>
  <si>
    <t>310226198712112013</t>
  </si>
  <si>
    <t>6231626031011105149</t>
  </si>
  <si>
    <t>上海唯之农业发展专业合作社</t>
  </si>
  <si>
    <t>93310120MAC81WU0X1</t>
  </si>
  <si>
    <t>50131000936553754</t>
  </si>
  <si>
    <t>俞平华</t>
  </si>
  <si>
    <t>310226196211202038</t>
  </si>
  <si>
    <t>6231626031057461885</t>
  </si>
  <si>
    <t>金资（上海）粮食专业合作社</t>
  </si>
  <si>
    <t>93310120MA1M836B96</t>
  </si>
  <si>
    <t>50131000776773510</t>
  </si>
  <si>
    <t>周家村</t>
  </si>
  <si>
    <t>陈强</t>
  </si>
  <si>
    <t>13564663466</t>
  </si>
  <si>
    <t>310226198205262033</t>
  </si>
  <si>
    <t>6217992900036796873</t>
  </si>
  <si>
    <t>墩头村</t>
  </si>
  <si>
    <t>刘桂华</t>
  </si>
  <si>
    <t>310226196107152018</t>
  </si>
  <si>
    <t>6210982900007688254</t>
  </si>
  <si>
    <t>黄连平</t>
  </si>
  <si>
    <t>310226198811242016</t>
  </si>
  <si>
    <t>6217992900012164096</t>
  </si>
  <si>
    <t>李少华</t>
  </si>
  <si>
    <t>310226196306102013</t>
  </si>
  <si>
    <t>6217982900000702917</t>
  </si>
  <si>
    <t>王永国</t>
  </si>
  <si>
    <t>310226196909162015</t>
  </si>
  <si>
    <t>6217992900001075378</t>
  </si>
  <si>
    <t>王正国</t>
  </si>
  <si>
    <t>310226196307052054</t>
  </si>
  <si>
    <t>6210982900007688056</t>
  </si>
  <si>
    <t>富杏仙</t>
  </si>
  <si>
    <t>310226196606232047</t>
  </si>
  <si>
    <t>6217992900040339413</t>
  </si>
  <si>
    <t>夏梅红</t>
  </si>
  <si>
    <t>310226197601132025</t>
  </si>
  <si>
    <t>602925400207772861</t>
  </si>
  <si>
    <t>夏晓华</t>
  </si>
  <si>
    <t>310226197707222010</t>
  </si>
  <si>
    <t>6217982900000735735</t>
  </si>
  <si>
    <t>裴永兵</t>
  </si>
  <si>
    <t>310226197102112011</t>
  </si>
  <si>
    <t>6217992900040328259</t>
  </si>
  <si>
    <t>汪明</t>
  </si>
  <si>
    <t>310226196411232012</t>
  </si>
  <si>
    <t>6217992900038092255</t>
  </si>
  <si>
    <t>陈永刚</t>
  </si>
  <si>
    <t>310226198106272033</t>
  </si>
  <si>
    <t>6221882900073419897</t>
  </si>
  <si>
    <t>93310120MA1M806C9H</t>
  </si>
  <si>
    <t>上海巢杰粮食种植专业合作社</t>
  </si>
  <si>
    <t>93310120MA1M813G5F</t>
  </si>
  <si>
    <t>50131000582632171</t>
  </si>
  <si>
    <t>上海农商银行钱桥支行</t>
  </si>
  <si>
    <t>沈秀华</t>
  </si>
  <si>
    <t>13801644753</t>
  </si>
  <si>
    <t>310226197103313923</t>
  </si>
  <si>
    <t>6231621131014631607</t>
  </si>
  <si>
    <t>上海农商银行星火支行</t>
  </si>
  <si>
    <t>上海资福粮食种植专业合作社</t>
  </si>
  <si>
    <t>93310120MA1M808U9C</t>
  </si>
  <si>
    <t>50131000495811193</t>
  </si>
  <si>
    <t>上海行民粮食种植专业合作社</t>
  </si>
  <si>
    <t>93310120773284279Q</t>
  </si>
  <si>
    <t>03769020040004108</t>
  </si>
  <si>
    <t>上海费建农机服务专业合作社</t>
  </si>
  <si>
    <t>933101203231834466</t>
  </si>
  <si>
    <t>50131000404392393</t>
  </si>
  <si>
    <t>金星村</t>
  </si>
  <si>
    <t>上海青贤农产品专业合作社</t>
  </si>
  <si>
    <t>93310120MA1M82526N</t>
  </si>
  <si>
    <t>50131000706044488</t>
  </si>
  <si>
    <t>上海农商银行金汇支行</t>
  </si>
  <si>
    <r>
      <rPr>
        <b/>
        <u/>
        <sz val="10"/>
        <color theme="1"/>
        <rFont val="仿宋"/>
        <charset val="134"/>
      </rPr>
      <t xml:space="preserve"> 78 </t>
    </r>
    <r>
      <rPr>
        <b/>
        <sz val="10"/>
        <color theme="1"/>
        <rFont val="仿宋"/>
        <charset val="134"/>
      </rPr>
      <t>户</t>
    </r>
  </si>
  <si>
    <t>青村</t>
  </si>
  <si>
    <t>和中村</t>
  </si>
  <si>
    <t>上海六宸水产养殖专业合作社</t>
  </si>
  <si>
    <t>933101205997475992</t>
  </si>
  <si>
    <t>32775308010144094</t>
  </si>
  <si>
    <t>新张村</t>
  </si>
  <si>
    <t>上海青彬农产品产销专业合作社</t>
  </si>
  <si>
    <t>933101203422880240</t>
  </si>
  <si>
    <t>50131000484877362</t>
  </si>
  <si>
    <t>上海农村商业银行钱桥支行</t>
  </si>
  <si>
    <t>西吴村</t>
  </si>
  <si>
    <t>上海青叶农业专业合作社</t>
  </si>
  <si>
    <t>93310120MA1M82NR5U</t>
  </si>
  <si>
    <t>31050182490000001271</t>
  </si>
  <si>
    <t>中国建设银行解放中路支行</t>
  </si>
  <si>
    <t>陶宅村</t>
  </si>
  <si>
    <t>宋佳俊</t>
  </si>
  <si>
    <t>310226199207233513</t>
  </si>
  <si>
    <t>6217992900026269667</t>
  </si>
  <si>
    <t>石海村</t>
  </si>
  <si>
    <t>王正平</t>
  </si>
  <si>
    <t>310226196808013918</t>
  </si>
  <si>
    <t>602925070200200297</t>
  </si>
  <si>
    <t>邮政储蓄钱桥支行</t>
  </si>
  <si>
    <t>上海金淼农机服务化专业合作社</t>
  </si>
  <si>
    <t>93310120MA1M83262L</t>
  </si>
  <si>
    <t>50131000812283903</t>
  </si>
  <si>
    <t>农商银行钱桥支行</t>
  </si>
  <si>
    <t>沈春杰</t>
  </si>
  <si>
    <t>310226199003283930</t>
  </si>
  <si>
    <t>6231626031022475390</t>
  </si>
  <si>
    <t>上海惠群蔬菜种植专业合作社</t>
  </si>
  <si>
    <t>93310120787862973A</t>
  </si>
  <si>
    <t>32761408080370680</t>
  </si>
  <si>
    <t>南星村</t>
  </si>
  <si>
    <t>上海乐贤农产品产销专业合作社</t>
  </si>
  <si>
    <t>93310120MA1M81FC9U</t>
  </si>
  <si>
    <t>50131000623216216</t>
  </si>
  <si>
    <t>朱剑华</t>
  </si>
  <si>
    <t>310226198111203913</t>
  </si>
  <si>
    <t>6217992900026270285</t>
  </si>
  <si>
    <t>黄菊仙</t>
  </si>
  <si>
    <t>310226195704243925</t>
  </si>
  <si>
    <t>6217992900025481743</t>
  </si>
  <si>
    <t>上海裕韵农产品产销合作社</t>
  </si>
  <si>
    <t>93310120351132937G</t>
  </si>
  <si>
    <t>931008010000896089</t>
  </si>
  <si>
    <t>上海乡春农产品专业合作社</t>
  </si>
  <si>
    <t>13801867675</t>
  </si>
  <si>
    <t>93310120563108496G</t>
  </si>
  <si>
    <t>32768508010062050</t>
  </si>
  <si>
    <t>上海农商银行柘林支行</t>
  </si>
  <si>
    <t>李窑村</t>
  </si>
  <si>
    <t>93310120342367355Y</t>
  </si>
  <si>
    <t>湾张村</t>
  </si>
  <si>
    <t>吴天益</t>
  </si>
  <si>
    <t>310226196211240317</t>
  </si>
  <si>
    <t>6217992900001081012</t>
  </si>
  <si>
    <t xml:space="preserve">杨岳兴 </t>
  </si>
  <si>
    <t>310226196512190317</t>
  </si>
  <si>
    <t>6217992900036791510</t>
  </si>
  <si>
    <t>朱店村</t>
  </si>
  <si>
    <t>上海贤风农产品产销专业合作社</t>
  </si>
  <si>
    <t>13764336126</t>
  </si>
  <si>
    <t>93310120MA1M80109Q</t>
  </si>
  <si>
    <t>50131000480434651</t>
  </si>
  <si>
    <t>钱忠村</t>
  </si>
  <si>
    <t>上海红艳山鸡孵化专业合作社</t>
  </si>
  <si>
    <t>93310120783649382B</t>
  </si>
  <si>
    <t>32763028080114017</t>
  </si>
  <si>
    <t>上海农商银行（塘外支行）</t>
  </si>
  <si>
    <t>北唐村</t>
  </si>
  <si>
    <t>上海岱柏农产品产销合作社</t>
  </si>
  <si>
    <t>933101200693753102</t>
  </si>
  <si>
    <t>50131000300821966</t>
  </si>
  <si>
    <t>上海农村商业银行青村支行</t>
  </si>
  <si>
    <t>桃园村</t>
  </si>
  <si>
    <t>盛文官</t>
  </si>
  <si>
    <t>310226196311233915</t>
  </si>
  <si>
    <t>6215992900005335632</t>
  </si>
  <si>
    <t>上海翠乔粮食种植专业合作社</t>
  </si>
  <si>
    <t>93310120MACR70K17G</t>
  </si>
  <si>
    <t>50131000961367871</t>
  </si>
  <si>
    <t>周文龙</t>
  </si>
  <si>
    <t>310226195111233916</t>
  </si>
  <si>
    <t>6217992900025850186</t>
  </si>
  <si>
    <t>黄菊华</t>
  </si>
  <si>
    <t>310226196112013928</t>
  </si>
  <si>
    <t>6217992900054019992</t>
  </si>
  <si>
    <t>石亚均</t>
  </si>
  <si>
    <t>310226195107303918</t>
  </si>
  <si>
    <t>6217992900001266159</t>
  </si>
  <si>
    <t>上海贤平农业专业合作社</t>
  </si>
  <si>
    <t>93310120MADBUUNX2Y</t>
  </si>
  <si>
    <t>50131000987398786</t>
  </si>
  <si>
    <t>上海兴稻农业专业合作社</t>
  </si>
  <si>
    <t>93310120MADBE5TH4U</t>
  </si>
  <si>
    <t>50131000984534473</t>
  </si>
  <si>
    <t>袁国兴</t>
  </si>
  <si>
    <t>310226196508113511</t>
  </si>
  <si>
    <t>6217992900001264394</t>
  </si>
  <si>
    <t>元通村</t>
  </si>
  <si>
    <t>姚纯洁</t>
  </si>
  <si>
    <t>18930199731</t>
  </si>
  <si>
    <t>310226195404043913</t>
  </si>
  <si>
    <t>6217992900013163022</t>
  </si>
  <si>
    <t>袁福均</t>
  </si>
  <si>
    <t>310226195112053917</t>
  </si>
  <si>
    <t>602925070200516328</t>
  </si>
  <si>
    <t>徐建国</t>
  </si>
  <si>
    <t>310226196308173931</t>
  </si>
  <si>
    <t>6217992900013369686</t>
  </si>
  <si>
    <t>陈国强</t>
  </si>
  <si>
    <t>13601634599</t>
  </si>
  <si>
    <t>310226197106153531</t>
  </si>
  <si>
    <t>6217992900041975801</t>
  </si>
  <si>
    <t>季小妹</t>
  </si>
  <si>
    <t>310226196501144120</t>
  </si>
  <si>
    <t>6221802900004754773</t>
  </si>
  <si>
    <t>周保国</t>
  </si>
  <si>
    <t>310226196911083519</t>
  </si>
  <si>
    <t>6215992900014215262</t>
  </si>
  <si>
    <t>陈士龙</t>
  </si>
  <si>
    <t>13601824340</t>
  </si>
  <si>
    <t>310226195311093938</t>
  </si>
  <si>
    <t>6217992900001273965</t>
  </si>
  <si>
    <t>马晓冬</t>
  </si>
  <si>
    <t>310226196303153958</t>
  </si>
  <si>
    <t>602925070200384178</t>
  </si>
  <si>
    <t>张琴</t>
  </si>
  <si>
    <t>310226197907293526</t>
  </si>
  <si>
    <t>6224781319733020</t>
  </si>
  <si>
    <t>褚国华</t>
  </si>
  <si>
    <t>310226197003043516</t>
  </si>
  <si>
    <t>6217992900034590237</t>
  </si>
  <si>
    <t>申隆二村</t>
  </si>
  <si>
    <t>滕欢荣</t>
  </si>
  <si>
    <t>310226195805103956</t>
  </si>
  <si>
    <t>79931000117436574</t>
  </si>
  <si>
    <t>上海昶融农业专业合作社</t>
  </si>
  <si>
    <t>93310120MA1M83DA5G</t>
  </si>
  <si>
    <t>03878300040028057</t>
  </si>
  <si>
    <t>农业银行上海江海支行</t>
  </si>
  <si>
    <t>上海曹野农业发展有限公司</t>
  </si>
  <si>
    <t>13801981761</t>
  </si>
  <si>
    <t>913101205903874272</t>
  </si>
  <si>
    <t>931000010000895139</t>
  </si>
  <si>
    <t>林江</t>
  </si>
  <si>
    <t>310226196701153515</t>
  </si>
  <si>
    <t>6217992900006948793</t>
  </si>
  <si>
    <r>
      <rPr>
        <b/>
        <u/>
        <sz val="10"/>
        <color theme="1"/>
        <rFont val="仿宋"/>
        <charset val="134"/>
      </rPr>
      <t xml:space="preserve"> 41 </t>
    </r>
    <r>
      <rPr>
        <b/>
        <sz val="10"/>
        <color theme="1"/>
        <rFont val="仿宋"/>
        <charset val="134"/>
      </rPr>
      <t>户</t>
    </r>
  </si>
  <si>
    <t>四团</t>
  </si>
  <si>
    <t>三团港</t>
  </si>
  <si>
    <t>上海艳嘉农机服务专业合作社</t>
  </si>
  <si>
    <t>93310120MA1M81AD54</t>
  </si>
  <si>
    <t>931008010000926704</t>
  </si>
  <si>
    <t>中国邮政储蓄银行奉贤区四团支行</t>
  </si>
  <si>
    <t>渔洋村、邵靴村</t>
  </si>
  <si>
    <t>渔洋村</t>
  </si>
  <si>
    <t>上海汇硕农产品专业合作社</t>
  </si>
  <si>
    <t>93310120MA1M823A9W</t>
  </si>
  <si>
    <t>50131000695054382</t>
  </si>
  <si>
    <t>上海农村商业银行股份有限公司平安支行</t>
  </si>
  <si>
    <t>张四军</t>
  </si>
  <si>
    <t>310226197801213217</t>
  </si>
  <si>
    <t>6217992900051991540</t>
  </si>
  <si>
    <t>中国邮政储蓄银行南桥支行</t>
  </si>
  <si>
    <t>新桥村、向阳村</t>
  </si>
  <si>
    <t>上海欣桥粮食种植专业合作社</t>
  </si>
  <si>
    <t>93310120666065820H</t>
  </si>
  <si>
    <t>50131000376776822</t>
  </si>
  <si>
    <t>上海农村商业银行股份有限公司四团支行</t>
  </si>
  <si>
    <t>新桥村</t>
  </si>
  <si>
    <t>庄源</t>
  </si>
  <si>
    <t>310226198909182912</t>
  </si>
  <si>
    <t>6221802900006761651</t>
  </si>
  <si>
    <t>中国邮政储蓄四团支行</t>
  </si>
  <si>
    <t>拾村村</t>
  </si>
  <si>
    <t>上海奉四粮食种植专业合作社</t>
  </si>
  <si>
    <t>93310120593101527M</t>
  </si>
  <si>
    <t>32767208010038899</t>
  </si>
  <si>
    <t>上海农商银行四团支行</t>
  </si>
  <si>
    <t>狄朱光</t>
  </si>
  <si>
    <t>310226197306232912</t>
  </si>
  <si>
    <t>6217992900051996010</t>
  </si>
  <si>
    <t>中国邮政储蓄银行四团支行</t>
  </si>
  <si>
    <t>董宝龙</t>
  </si>
  <si>
    <t>310226195902122913</t>
  </si>
  <si>
    <t>6217992900001811772</t>
  </si>
  <si>
    <t>横桥村</t>
  </si>
  <si>
    <t>张璋</t>
  </si>
  <si>
    <t>13918674770</t>
  </si>
  <si>
    <t>310226197305213218</t>
  </si>
  <si>
    <t>6210982900008977482</t>
  </si>
  <si>
    <t>中国邮政储蓄平安支行</t>
  </si>
  <si>
    <t>徐丹</t>
  </si>
  <si>
    <t>31011519881117782X</t>
  </si>
  <si>
    <t>6215992900014729734</t>
  </si>
  <si>
    <t>横桥、四团、镇西、长堰</t>
  </si>
  <si>
    <t>上海贤优农机服务专业合作社</t>
  </si>
  <si>
    <t>93310120MA1M81H97X</t>
  </si>
  <si>
    <t>50131000627637922</t>
  </si>
  <si>
    <t>上海传云蔬菜种植专业合作社</t>
  </si>
  <si>
    <t>9331012055426071XU</t>
  </si>
  <si>
    <t>03797520040007557</t>
  </si>
  <si>
    <t>中国农业银行股份有限公司上海平安支行</t>
  </si>
  <si>
    <t>民福村</t>
  </si>
  <si>
    <t>上海大穰农产品产销合作社</t>
  </si>
  <si>
    <t>93310120MA1M814L20</t>
  </si>
  <si>
    <t>931001010000917486</t>
  </si>
  <si>
    <t>黄友军</t>
  </si>
  <si>
    <t>310226197312303211</t>
  </si>
  <si>
    <t>6228480037179823671</t>
  </si>
  <si>
    <t>中国农业银行平安支行</t>
  </si>
  <si>
    <t>黄向军</t>
  </si>
  <si>
    <t>31022619690316321X</t>
  </si>
  <si>
    <t>6228480038432674570</t>
  </si>
  <si>
    <t>三坎、团南、四团</t>
  </si>
  <si>
    <t>上海亦博果蔬种植专业合作社</t>
  </si>
  <si>
    <t>93310120074789243T</t>
  </si>
  <si>
    <t>50131000315265866</t>
  </si>
  <si>
    <t>杨家宅村</t>
  </si>
  <si>
    <t>上海田希农产品专业合作社</t>
  </si>
  <si>
    <t>93310120MAIM81FP5T</t>
  </si>
  <si>
    <t>931003010000926857</t>
  </si>
  <si>
    <t>中国邮政储蓄银行股份有限公司上海奉贤区南桥镇支行</t>
  </si>
  <si>
    <t>林国龙</t>
  </si>
  <si>
    <t>310226195904143232</t>
  </si>
  <si>
    <t>6217992900001250765</t>
  </si>
  <si>
    <t>中国邮政储蓄银行股份有限公司江海支行</t>
  </si>
  <si>
    <t>董燕华</t>
  </si>
  <si>
    <t>31022619840610551X</t>
  </si>
  <si>
    <t>6221802900014662537</t>
  </si>
  <si>
    <t>中国邮储银行南桥支行</t>
  </si>
  <si>
    <t>吴晓南</t>
  </si>
  <si>
    <t>310226198712190329</t>
  </si>
  <si>
    <t>6217992900053175506</t>
  </si>
  <si>
    <t>中国邮政储蓄银行光明支行</t>
  </si>
  <si>
    <t>大桥村</t>
  </si>
  <si>
    <t>上海南岩粮食种植专业合作社</t>
  </si>
  <si>
    <t>93310120679349195A</t>
  </si>
  <si>
    <t>32767208010019751</t>
  </si>
  <si>
    <t>夏家村</t>
  </si>
  <si>
    <t>金琴</t>
  </si>
  <si>
    <t>310226198401282920</t>
  </si>
  <si>
    <t>6215992900007369068</t>
  </si>
  <si>
    <t>庄建国</t>
  </si>
  <si>
    <t>310226196602022915</t>
  </si>
  <si>
    <t>602925120200925962</t>
  </si>
  <si>
    <t>上海团贤农机服务专业合作社</t>
  </si>
  <si>
    <t>93310120MAIM816L5L</t>
  </si>
  <si>
    <t>03797510040062970</t>
  </si>
  <si>
    <t>中国农业银行股份有限公司四团支行</t>
  </si>
  <si>
    <t>张浩</t>
  </si>
  <si>
    <t>310226198712042932</t>
  </si>
  <si>
    <t>6217992900038224379</t>
  </si>
  <si>
    <t>上海多篱生态科技中心</t>
  </si>
  <si>
    <t>91310120MA1HTPFQ9E</t>
  </si>
  <si>
    <t>50131000774076442</t>
  </si>
  <si>
    <t>四团村</t>
  </si>
  <si>
    <t>上海团青农机服务专业合作社</t>
  </si>
  <si>
    <t>933101200879582537</t>
  </si>
  <si>
    <t>03797510040059505</t>
  </si>
  <si>
    <t>三团港村</t>
  </si>
  <si>
    <t>徐保国</t>
  </si>
  <si>
    <t>310226196312282911</t>
  </si>
  <si>
    <t>6217992900001231385</t>
  </si>
  <si>
    <t>黄红新</t>
  </si>
  <si>
    <t>31022619670905321X</t>
  </si>
  <si>
    <t>6217992900039377812</t>
  </si>
  <si>
    <t>中国邮政储蓄银行奉贤区平安支行</t>
  </si>
  <si>
    <t>宋秀明</t>
  </si>
  <si>
    <t>310226196912292910</t>
  </si>
  <si>
    <t>79931000113736810</t>
  </si>
  <si>
    <t>黄金明</t>
  </si>
  <si>
    <t>310226196805202932</t>
  </si>
  <si>
    <t>6217992900001209829</t>
  </si>
  <si>
    <t>长堰村</t>
  </si>
  <si>
    <t>上海鑫堃果蔬专业合作社</t>
  </si>
  <si>
    <t>93310120MA1M81PK8D</t>
  </si>
  <si>
    <t>931005010000946515</t>
  </si>
  <si>
    <t>上海乐颐农副产品产销专业合作社</t>
  </si>
  <si>
    <t>93310120596410712B</t>
  </si>
  <si>
    <t>31050182450000000067</t>
  </si>
  <si>
    <t>中国建设银行江海支行</t>
  </si>
  <si>
    <t>上海优味园农业专业合作社</t>
  </si>
  <si>
    <t>93310120MACCJT1RXN</t>
  </si>
  <si>
    <t>50131000965117011</t>
  </si>
  <si>
    <t>龚玉林</t>
  </si>
  <si>
    <t>310226196001222911</t>
  </si>
  <si>
    <t>6217992900001150643</t>
  </si>
  <si>
    <t>上海皇健粮食种植专业合作社</t>
  </si>
  <si>
    <t>93310120MA7KDDKD8X</t>
  </si>
  <si>
    <t>09080901040071682</t>
  </si>
  <si>
    <t>五四村</t>
  </si>
  <si>
    <t>汪建荣</t>
  </si>
  <si>
    <t>310226197303042910</t>
  </si>
  <si>
    <t>6217992900054014514</t>
  </si>
  <si>
    <t>黄荣</t>
  </si>
  <si>
    <t>310226197601133212</t>
  </si>
  <si>
    <t>6217992900050868079</t>
  </si>
  <si>
    <t>黄吉程</t>
  </si>
  <si>
    <t>310226199904093210</t>
  </si>
  <si>
    <t>6217992900059163597</t>
  </si>
  <si>
    <t>黄琴</t>
  </si>
  <si>
    <t>310226197805253224</t>
  </si>
  <si>
    <t>6221802900004438963</t>
  </si>
  <si>
    <t>渔墩村</t>
  </si>
  <si>
    <t>周琦</t>
  </si>
  <si>
    <t>310226197801192938</t>
  </si>
  <si>
    <t>6231626031044041196</t>
  </si>
  <si>
    <t>上海农村商业银行四团支行</t>
  </si>
  <si>
    <t>潘卫忠</t>
  </si>
  <si>
    <t>310226197008042918</t>
  </si>
  <si>
    <t>6217992900001205868</t>
  </si>
  <si>
    <t>王华</t>
  </si>
  <si>
    <t>31022619740727293X</t>
  </si>
  <si>
    <t>6217992900054014381</t>
  </si>
  <si>
    <t>小荡村</t>
  </si>
  <si>
    <t>顾海军</t>
  </si>
  <si>
    <t>310226198109052917</t>
  </si>
  <si>
    <t>6217992900001203020</t>
  </si>
  <si>
    <t>农展村</t>
  </si>
  <si>
    <t>黄洁</t>
  </si>
  <si>
    <t>310226198007103218</t>
  </si>
  <si>
    <t>6221802900013199994</t>
  </si>
  <si>
    <t>平海村</t>
  </si>
  <si>
    <t>邬陈忠</t>
  </si>
  <si>
    <t>310226198201092313</t>
  </si>
  <si>
    <t>6231626031065249256</t>
  </si>
  <si>
    <t>上海农村商业银行股份有限公司南中路分行</t>
  </si>
  <si>
    <t>上海荣宏粮食专业合作社</t>
  </si>
  <si>
    <t>93310120065966084T</t>
  </si>
  <si>
    <t>50131000947574056</t>
  </si>
  <si>
    <t>上海渝开食用菌专业合作社</t>
  </si>
  <si>
    <t>9331012007810669XW</t>
  </si>
  <si>
    <t>931004010000893254</t>
  </si>
  <si>
    <t>中国邮政银行四团支行</t>
  </si>
  <si>
    <t>戎小贤</t>
  </si>
  <si>
    <t>310226196302193229</t>
  </si>
  <si>
    <t>6217992900001234009</t>
  </si>
  <si>
    <t>镇西村</t>
  </si>
  <si>
    <t>夏友明</t>
  </si>
  <si>
    <t>31022619600428291X</t>
  </si>
  <si>
    <t>6217992900001140651</t>
  </si>
  <si>
    <t>邮政储蓄银行四团支行</t>
  </si>
  <si>
    <t>上海奉贤闵明粮食种植专业合作社</t>
  </si>
  <si>
    <t>93310120MA1M83FB60</t>
  </si>
  <si>
    <t>03797510040069181</t>
  </si>
  <si>
    <t>中国农业银行四团支行</t>
  </si>
  <si>
    <t>上海皓悦果蔬种植专业合作社</t>
  </si>
  <si>
    <t>93310120MAIM82K72Y</t>
  </si>
  <si>
    <t>50131000861725015</t>
  </si>
  <si>
    <t>徐凤英</t>
  </si>
  <si>
    <t>310226197801233226</t>
  </si>
  <si>
    <t>6228480038836072579</t>
  </si>
  <si>
    <t>中国农业银行股份有限公司通阳支行</t>
  </si>
  <si>
    <t>瞿秀红</t>
  </si>
  <si>
    <t>310226197004262921</t>
  </si>
  <si>
    <t>6217992900001203996</t>
  </si>
  <si>
    <t>黄思愉</t>
  </si>
  <si>
    <t>310226199203242922</t>
  </si>
  <si>
    <t>6231621131001530671</t>
  </si>
  <si>
    <t>黄惠明</t>
  </si>
  <si>
    <t>310226196209142910</t>
  </si>
  <si>
    <t>6231621131024994888</t>
  </si>
  <si>
    <t>宋连晖</t>
  </si>
  <si>
    <t>310226198403025717</t>
  </si>
  <si>
    <t>6217992900038832577</t>
  </si>
  <si>
    <t>王季华</t>
  </si>
  <si>
    <t>310226197806165517</t>
  </si>
  <si>
    <t>6217992900040799095</t>
  </si>
  <si>
    <t>中国邮政储蓄银行金汇支行</t>
  </si>
  <si>
    <t>杨瑛</t>
  </si>
  <si>
    <t>310226198705285522</t>
  </si>
  <si>
    <t>6210982900003972074</t>
  </si>
  <si>
    <r>
      <rPr>
        <b/>
        <u/>
        <sz val="10"/>
        <color theme="1"/>
        <rFont val="仿宋"/>
        <charset val="134"/>
      </rPr>
      <t xml:space="preserve"> 60 </t>
    </r>
    <r>
      <rPr>
        <b/>
        <sz val="10"/>
        <color theme="1"/>
        <rFont val="仿宋"/>
        <charset val="134"/>
      </rPr>
      <t>户</t>
    </r>
  </si>
  <si>
    <t>柘林</t>
  </si>
  <si>
    <t>金海村</t>
  </si>
  <si>
    <t>钟士官</t>
  </si>
  <si>
    <t>17721382001</t>
  </si>
  <si>
    <t>310226196211290939</t>
  </si>
  <si>
    <t>79931000118981585</t>
  </si>
  <si>
    <t>上海农商银行新寺支行</t>
  </si>
  <si>
    <t>吴忠平</t>
  </si>
  <si>
    <t>13916288884</t>
  </si>
  <si>
    <t>310226197108210915</t>
  </si>
  <si>
    <t>6224780302428358</t>
  </si>
  <si>
    <t>曹田龙</t>
  </si>
  <si>
    <t>310226196006020913</t>
  </si>
  <si>
    <t>6231626031019246606</t>
  </si>
  <si>
    <t>刘雪石</t>
  </si>
  <si>
    <t>310226196202160913</t>
  </si>
  <si>
    <t>79931000115024368</t>
  </si>
  <si>
    <t>周振华</t>
  </si>
  <si>
    <t>18917835258</t>
  </si>
  <si>
    <t>310226198008110014</t>
  </si>
  <si>
    <t>6231621131026010865</t>
  </si>
  <si>
    <t>费高锋</t>
  </si>
  <si>
    <t>18930230356</t>
  </si>
  <si>
    <t>310226197604260911</t>
  </si>
  <si>
    <t>6231626031024933065</t>
  </si>
  <si>
    <t>金海村 南胜村</t>
  </si>
  <si>
    <t>上海裕枫粮食种植专业合作社</t>
  </si>
  <si>
    <t>93310120MA1M83166B</t>
  </si>
  <si>
    <t>50131000798020082</t>
  </si>
  <si>
    <t>夹路村 迎龙村</t>
  </si>
  <si>
    <t>上海同达粮食种植专业合作社</t>
  </si>
  <si>
    <t>93310120596448876L</t>
  </si>
  <si>
    <t>32760108080243856</t>
  </si>
  <si>
    <t>海湾村</t>
  </si>
  <si>
    <t>周永华</t>
  </si>
  <si>
    <t>310226196003120919</t>
  </si>
  <si>
    <t>79931000128154031</t>
  </si>
  <si>
    <t>刘文荣</t>
  </si>
  <si>
    <t>310226196003124514</t>
  </si>
  <si>
    <t>79931000128233480</t>
  </si>
  <si>
    <t>刘辉荣</t>
  </si>
  <si>
    <t>310226196301084514</t>
  </si>
  <si>
    <t>6231626031048545911</t>
  </si>
  <si>
    <t>上海张奉粮食种植专业合作社</t>
  </si>
  <si>
    <t>93310120596456817T</t>
  </si>
  <si>
    <t>32768518080018814</t>
  </si>
  <si>
    <t>上海田园药香农业科技有限公司</t>
  </si>
  <si>
    <t>91310120MA1HYQFX6G</t>
  </si>
  <si>
    <t>6232511188673894</t>
  </si>
  <si>
    <t>中国建设银行上海奉浦开发区支行</t>
  </si>
  <si>
    <t>上海景稔粮食种植专业合作社</t>
  </si>
  <si>
    <t>9331012059317198XW</t>
  </si>
  <si>
    <t>32768518010173153</t>
  </si>
  <si>
    <t>兴园村</t>
  </si>
  <si>
    <t>高建伟</t>
  </si>
  <si>
    <t>310226197210031112</t>
  </si>
  <si>
    <t>79931000563297506</t>
  </si>
  <si>
    <t>上海农商银行解放路支行</t>
  </si>
  <si>
    <t>上海铮顺农业专业合作社</t>
  </si>
  <si>
    <t>93310120MA1M836C71</t>
  </si>
  <si>
    <t>31050182430000000766</t>
  </si>
  <si>
    <t>中国建设银行上海柘林支行</t>
  </si>
  <si>
    <t>曹春荣</t>
  </si>
  <si>
    <t>310226196302211116</t>
  </si>
  <si>
    <t>79931000124317172</t>
  </si>
  <si>
    <t>华亭村</t>
  </si>
  <si>
    <t>31050182430000000504</t>
  </si>
  <si>
    <t>许军</t>
  </si>
  <si>
    <t>310226197609174510</t>
  </si>
  <si>
    <t>6217001180007850616</t>
  </si>
  <si>
    <t>中国建设银行上海奉贤支行</t>
  </si>
  <si>
    <t>王家圩村</t>
  </si>
  <si>
    <t>上海风蕾农业服务专业合作社</t>
  </si>
  <si>
    <t>93310120MAK0B4HQ5D</t>
  </si>
  <si>
    <t>50131001069555624</t>
  </si>
  <si>
    <t>曹卫国</t>
  </si>
  <si>
    <t>310226195207291133</t>
  </si>
  <si>
    <t>79931000124355334</t>
  </si>
  <si>
    <t>张士林</t>
  </si>
  <si>
    <t>310226196010251116</t>
  </si>
  <si>
    <t>6231626031038357384</t>
  </si>
  <si>
    <t>金春雷</t>
  </si>
  <si>
    <t>310226197412071112</t>
  </si>
  <si>
    <t>6231626031024913638</t>
  </si>
  <si>
    <t>汤仁辉</t>
  </si>
  <si>
    <t>310226196410221135</t>
  </si>
  <si>
    <t>6231626031032029021</t>
  </si>
  <si>
    <t>周少林</t>
  </si>
  <si>
    <t>310226195811271112</t>
  </si>
  <si>
    <t>79931000113830813</t>
  </si>
  <si>
    <t>李石华</t>
  </si>
  <si>
    <t>310226195403081133</t>
  </si>
  <si>
    <t>32061140003425628</t>
  </si>
  <si>
    <t>金佰连</t>
  </si>
  <si>
    <t>310226196604071139</t>
  </si>
  <si>
    <t>6224781313899157</t>
  </si>
  <si>
    <t>夏满意</t>
  </si>
  <si>
    <t>310226196308301147</t>
  </si>
  <si>
    <t>79931000124484609</t>
  </si>
  <si>
    <t>新塘村</t>
  </si>
  <si>
    <t>蔡平英</t>
  </si>
  <si>
    <t>13524141019</t>
  </si>
  <si>
    <t>31022619620407092X</t>
  </si>
  <si>
    <t>6221882900047671995</t>
  </si>
  <si>
    <t>邮政储蓄银行新寺支行</t>
  </si>
  <si>
    <t>何引章</t>
  </si>
  <si>
    <t>18701728279</t>
  </si>
  <si>
    <t>310226196201070916</t>
  </si>
  <si>
    <t>602925160200008761</t>
  </si>
  <si>
    <t>王建华</t>
  </si>
  <si>
    <t>13817050473</t>
  </si>
  <si>
    <t>310226195701150918</t>
  </si>
  <si>
    <t>602925160200006519</t>
  </si>
  <si>
    <t>许火明</t>
  </si>
  <si>
    <t>310226196205290916</t>
  </si>
  <si>
    <t>6224781312690169</t>
  </si>
  <si>
    <t>上海农商银行育秀支行</t>
  </si>
  <si>
    <t>杨冬梅</t>
  </si>
  <si>
    <t>15026691940</t>
  </si>
  <si>
    <t>310226196212180942</t>
  </si>
  <si>
    <t>602925400208418571</t>
  </si>
  <si>
    <t>杨文国</t>
  </si>
  <si>
    <t>13818217958</t>
  </si>
  <si>
    <t>310226195703100930</t>
  </si>
  <si>
    <t>602925160200035636</t>
  </si>
  <si>
    <t>於林芳</t>
  </si>
  <si>
    <t>13761141320</t>
  </si>
  <si>
    <t>310226196211200921</t>
  </si>
  <si>
    <t>6217992900012224734</t>
  </si>
  <si>
    <t>张群瑛</t>
  </si>
  <si>
    <t>18930622892</t>
  </si>
  <si>
    <t>310226196811053726</t>
  </si>
  <si>
    <t>6235526031000401170</t>
  </si>
  <si>
    <t>冯桥村</t>
  </si>
  <si>
    <t>上海思阳农产品专业合作社</t>
  </si>
  <si>
    <t>93310120560175343A</t>
  </si>
  <si>
    <t>32768508010061547</t>
  </si>
  <si>
    <t>三桥村</t>
  </si>
  <si>
    <t>蒋益官</t>
  </si>
  <si>
    <t>31022619600417111X</t>
  </si>
  <si>
    <t>79931000322612173</t>
  </si>
  <si>
    <t>王立权</t>
  </si>
  <si>
    <t>310226197602131112</t>
  </si>
  <si>
    <t>6231626031051400129</t>
  </si>
  <si>
    <t>柘林村</t>
  </si>
  <si>
    <t>翁永田</t>
  </si>
  <si>
    <t>310226196512124512</t>
  </si>
  <si>
    <t>6231626031068998495</t>
  </si>
  <si>
    <t>翁永利</t>
  </si>
  <si>
    <t>310226196009084533</t>
  </si>
  <si>
    <t>6231626031004062364</t>
  </si>
  <si>
    <t>法华村 新寺村</t>
  </si>
  <si>
    <t>法华村 营房村</t>
  </si>
  <si>
    <t>迎龙村</t>
  </si>
  <si>
    <t>唐忠伟</t>
  </si>
  <si>
    <t>310226198007250314</t>
  </si>
  <si>
    <t>6221802900008810522</t>
  </si>
  <si>
    <t>中国邮政储蓄银行胡桥支行</t>
  </si>
  <si>
    <t>武宾</t>
  </si>
  <si>
    <t>310226197005251116</t>
  </si>
  <si>
    <t>602925400208311289</t>
  </si>
  <si>
    <t>曹杰</t>
  </si>
  <si>
    <t>310226197806131114</t>
  </si>
  <si>
    <t>6217982900003034359</t>
  </si>
  <si>
    <t>中农爷叔(上海)农业专业合作社</t>
  </si>
  <si>
    <t>93310120MAEP3JUE9U</t>
  </si>
  <si>
    <t>50131001097703782</t>
  </si>
  <si>
    <t>曹忠</t>
  </si>
  <si>
    <t>310226196606231116</t>
  </si>
  <si>
    <t>602925170260175601</t>
  </si>
  <si>
    <t>孙志江</t>
  </si>
  <si>
    <t>310226196610111117</t>
  </si>
  <si>
    <t>6221502900002241263</t>
  </si>
  <si>
    <t>范欢花</t>
  </si>
  <si>
    <t>310226197809141123</t>
  </si>
  <si>
    <t>6217992900036382179</t>
  </si>
  <si>
    <t>新寺村</t>
  </si>
  <si>
    <t>上海继龙农机服务专业合作社</t>
  </si>
  <si>
    <t>310226197606210934</t>
  </si>
  <si>
    <t>50131000909402093</t>
  </si>
  <si>
    <t>农商银行新寺支行</t>
  </si>
  <si>
    <t>徐明华</t>
  </si>
  <si>
    <t>310226196210070918</t>
  </si>
  <si>
    <t>79931000457134959</t>
  </si>
  <si>
    <t>胡桥村</t>
  </si>
  <si>
    <t>上海双琴粮食种植专业合作社</t>
  </si>
  <si>
    <t>93310120MA1M823M72</t>
  </si>
  <si>
    <t>6232650831001128952</t>
  </si>
  <si>
    <r>
      <rPr>
        <b/>
        <u/>
        <sz val="10"/>
        <color theme="1"/>
        <rFont val="仿宋"/>
        <charset val="134"/>
      </rPr>
      <t xml:space="preserve"> 54 </t>
    </r>
    <r>
      <rPr>
        <b/>
        <sz val="10"/>
        <color theme="1"/>
        <rFont val="仿宋"/>
        <charset val="134"/>
      </rPr>
      <t>户</t>
    </r>
  </si>
  <si>
    <t>海湾旅游区</t>
  </si>
  <si>
    <t>/</t>
  </si>
  <si>
    <t xml:space="preserve"> 上海瀛奥粮食种植专业合作社</t>
  </si>
  <si>
    <t>93310230679321491A</t>
  </si>
  <si>
    <t>32764338010022741</t>
  </si>
  <si>
    <t>上海农村商业银行庙镇支行</t>
  </si>
  <si>
    <t>上海百村建设发展有限公司</t>
  </si>
  <si>
    <t>91310120MACQ891G89</t>
  </si>
  <si>
    <t>121950951210802</t>
  </si>
  <si>
    <r>
      <rPr>
        <b/>
        <u/>
        <sz val="10"/>
        <color theme="1"/>
        <rFont val="仿宋"/>
        <charset val="134"/>
      </rPr>
      <t xml:space="preserve"> 2 </t>
    </r>
    <r>
      <rPr>
        <b/>
        <sz val="10"/>
        <color theme="1"/>
        <rFont val="仿宋"/>
        <charset val="134"/>
      </rPr>
      <t>户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</si>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</sst>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.00_);[Red]\(0.00\)"/>
    <numFmt numFmtId="178" formatCode="0.000_);[Red]\(0.000\)"/>
    <numFmt numFmtId="179" formatCode="0.0_ "/>
    <numFmt numFmtId="180" formatCode="0.00_ "/>
  </numFmts>
  <fonts count="30">
    <font>
      <sz val="11"/>
      <color theme="1"/>
      <name val="Tahoma"/>
      <charset val="134"/>
    </font>
    <font>
      <sz val="10"/>
      <color theme="1"/>
      <name val="仿宋"/>
      <charset val="134"/>
    </font>
    <font>
      <b/>
      <sz val="10"/>
      <color theme="1"/>
      <name val="仿宋"/>
      <charset val="134"/>
    </font>
    <font>
      <sz val="11"/>
      <color theme="1"/>
      <name val="仿宋"/>
      <charset val="134"/>
    </font>
    <font>
      <sz val="18"/>
      <color theme="1"/>
      <name val="仿宋"/>
      <charset val="134"/>
    </font>
    <font>
      <b/>
      <u/>
      <sz val="10"/>
      <color theme="1"/>
      <name val="仿宋"/>
      <charset val="134"/>
    </font>
    <font>
      <b/>
      <sz val="11"/>
      <color theme="1"/>
      <name val="仿宋"/>
      <charset val="134"/>
    </font>
    <font>
      <sz val="10"/>
      <color theme="1"/>
      <name val="仿宋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33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9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8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178" fontId="3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179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8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80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70" applyNumberFormat="1" applyFont="1" applyFill="1" applyBorder="1" applyAlignment="1">
      <alignment horizontal="center" vertical="center" wrapText="1"/>
    </xf>
    <xf numFmtId="49" fontId="1" fillId="0" borderId="1" xfId="159" applyNumberFormat="1" applyFont="1" applyFill="1" applyBorder="1" applyAlignment="1">
      <alignment horizontal="center" vertical="center" wrapText="1"/>
    </xf>
    <xf numFmtId="49" fontId="1" fillId="0" borderId="1" xfId="73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177" fontId="4" fillId="0" borderId="0" xfId="0" applyNumberFormat="1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176" fontId="6" fillId="0" borderId="0" xfId="0" applyNumberFormat="1" applyFont="1" applyFill="1" applyAlignment="1">
      <alignment horizontal="center" vertical="center" wrapText="1"/>
    </xf>
    <xf numFmtId="177" fontId="6" fillId="0" borderId="0" xfId="0" applyNumberFormat="1" applyFont="1" applyFill="1" applyAlignment="1">
      <alignment horizontal="center" vertical="center" wrapText="1"/>
    </xf>
    <xf numFmtId="178" fontId="6" fillId="0" borderId="0" xfId="0" applyNumberFormat="1" applyFont="1" applyFill="1" applyAlignment="1">
      <alignment horizontal="center" vertical="center" wrapText="1"/>
    </xf>
    <xf numFmtId="176" fontId="1" fillId="0" borderId="5" xfId="0" applyNumberFormat="1" applyFont="1" applyFill="1" applyBorder="1" applyAlignment="1">
      <alignment horizontal="center" vertical="center" wrapText="1"/>
    </xf>
    <xf numFmtId="177" fontId="1" fillId="0" borderId="6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176" fontId="1" fillId="0" borderId="6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49" fontId="1" fillId="0" borderId="1" xfId="222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141" applyNumberFormat="1" applyFont="1" applyFill="1" applyBorder="1" applyAlignment="1">
      <alignment horizontal="center" vertical="center" wrapText="1"/>
    </xf>
    <xf numFmtId="49" fontId="1" fillId="0" borderId="1" xfId="137" applyNumberFormat="1" applyFont="1" applyFill="1" applyBorder="1" applyAlignment="1">
      <alignment horizontal="center" vertical="center" wrapText="1"/>
    </xf>
    <xf numFmtId="179" fontId="1" fillId="0" borderId="2" xfId="0" applyNumberFormat="1" applyFont="1" applyFill="1" applyBorder="1" applyAlignment="1">
      <alignment horizontal="center" vertical="center" wrapText="1"/>
    </xf>
    <xf numFmtId="0" fontId="1" fillId="0" borderId="1" xfId="221" applyFont="1" applyFill="1" applyBorder="1" applyAlignment="1" applyProtection="1">
      <alignment horizontal="center" vertical="center" wrapText="1"/>
      <protection locked="0"/>
    </xf>
    <xf numFmtId="179" fontId="2" fillId="0" borderId="1" xfId="0" applyNumberFormat="1" applyFont="1" applyFill="1" applyBorder="1" applyAlignment="1">
      <alignment horizontal="center" vertical="center" wrapText="1"/>
    </xf>
    <xf numFmtId="49" fontId="1" fillId="0" borderId="1" xfId="223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224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225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226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227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228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58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229" applyFont="1" applyFill="1" applyBorder="1" applyAlignment="1">
      <alignment horizontal="center" vertical="center" wrapText="1"/>
    </xf>
    <xf numFmtId="49" fontId="1" fillId="0" borderId="1" xfId="58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80" fontId="1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49" fontId="1" fillId="0" borderId="4" xfId="0" applyNumberFormat="1" applyFont="1" applyFill="1" applyBorder="1" applyAlignment="1">
      <alignment horizontal="center" vertical="center" wrapText="1" shrinkToFit="1"/>
    </xf>
    <xf numFmtId="180" fontId="7" fillId="0" borderId="1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7" fontId="1" fillId="0" borderId="2" xfId="0" applyNumberFormat="1" applyFont="1" applyFill="1" applyBorder="1" applyAlignment="1">
      <alignment horizontal="center" vertical="center" wrapText="1"/>
    </xf>
    <xf numFmtId="178" fontId="1" fillId="0" borderId="2" xfId="0" applyNumberFormat="1" applyFont="1" applyFill="1" applyBorder="1" applyAlignment="1">
      <alignment horizontal="center" vertical="center" wrapText="1"/>
    </xf>
    <xf numFmtId="49" fontId="1" fillId="0" borderId="1" xfId="219" applyNumberFormat="1" applyFont="1" applyFill="1" applyBorder="1" applyAlignment="1">
      <alignment horizontal="center" vertical="center" wrapText="1"/>
    </xf>
    <xf numFmtId="49" fontId="1" fillId="0" borderId="1" xfId="23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231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232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219" applyFont="1" applyFill="1" applyBorder="1" applyAlignment="1">
      <alignment horizontal="center" vertical="center" wrapText="1"/>
    </xf>
    <xf numFmtId="180" fontId="1" fillId="0" borderId="4" xfId="0" applyNumberFormat="1" applyFont="1" applyFill="1" applyBorder="1" applyAlignment="1">
      <alignment horizontal="center" vertical="center" wrapText="1"/>
    </xf>
    <xf numFmtId="49" fontId="1" fillId="0" borderId="1" xfId="65" applyNumberFormat="1" applyFont="1" applyFill="1" applyBorder="1" applyAlignment="1">
      <alignment horizontal="center" vertical="center" wrapText="1"/>
    </xf>
    <xf numFmtId="49" fontId="1" fillId="0" borderId="1" xfId="63" applyNumberFormat="1" applyFont="1" applyFill="1" applyBorder="1" applyAlignment="1">
      <alignment horizontal="center" vertical="center" wrapText="1"/>
    </xf>
    <xf numFmtId="0" fontId="1" fillId="0" borderId="1" xfId="65" applyNumberFormat="1" applyFont="1" applyFill="1" applyBorder="1" applyAlignment="1">
      <alignment horizontal="center" vertical="center" wrapText="1"/>
    </xf>
    <xf numFmtId="0" fontId="1" fillId="0" borderId="1" xfId="63" applyNumberFormat="1" applyFont="1" applyFill="1" applyBorder="1" applyAlignment="1">
      <alignment horizontal="center" vertical="center" wrapText="1"/>
    </xf>
    <xf numFmtId="0" fontId="1" fillId="0" borderId="1" xfId="65" applyFont="1" applyFill="1" applyBorder="1" applyAlignment="1">
      <alignment horizontal="center" vertical="center" wrapText="1"/>
    </xf>
    <xf numFmtId="0" fontId="1" fillId="0" borderId="1" xfId="63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  <xf numFmtId="0" fontId="1" fillId="0" borderId="1" xfId="0" applyFont="1" applyBorder="1" applyAlignment="1" quotePrefix="1">
      <alignment horizontal="center" vertical="center"/>
    </xf>
    <xf numFmtId="49" fontId="1" fillId="0" borderId="1" xfId="0" applyNumberFormat="1" applyFont="1" applyFill="1" applyBorder="1" applyAlignment="1" quotePrefix="1">
      <alignment horizontal="center" vertical="center" wrapText="1"/>
    </xf>
    <xf numFmtId="0" fontId="1" fillId="0" borderId="1" xfId="221" applyFont="1" applyFill="1" applyBorder="1" applyAlignment="1" applyProtection="1" quotePrefix="1">
      <alignment horizontal="center" vertical="center" wrapText="1"/>
      <protection locked="0"/>
    </xf>
    <xf numFmtId="0" fontId="1" fillId="0" borderId="4" xfId="0" applyFont="1" applyFill="1" applyBorder="1" applyAlignment="1" quotePrefix="1">
      <alignment horizontal="center" vertical="center" wrapText="1"/>
    </xf>
    <xf numFmtId="0" fontId="1" fillId="0" borderId="1" xfId="229" applyFont="1" applyFill="1" applyBorder="1" applyAlignment="1" quotePrefix="1">
      <alignment horizontal="center" vertical="center" wrapText="1"/>
    </xf>
    <xf numFmtId="0" fontId="1" fillId="0" borderId="1" xfId="219" applyFont="1" applyFill="1" applyBorder="1" applyAlignment="1" quotePrefix="1">
      <alignment horizontal="center" vertical="center" wrapText="1"/>
    </xf>
    <xf numFmtId="0" fontId="1" fillId="0" borderId="1" xfId="65" applyNumberFormat="1" applyFont="1" applyFill="1" applyBorder="1" applyAlignment="1" quotePrefix="1">
      <alignment horizontal="center" vertical="center" wrapText="1"/>
    </xf>
    <xf numFmtId="0" fontId="1" fillId="0" borderId="1" xfId="0" applyNumberFormat="1" applyFont="1" applyFill="1" applyBorder="1" applyAlignment="1" quotePrefix="1">
      <alignment horizontal="center" vertical="center" wrapText="1"/>
    </xf>
  </cellXfs>
  <cellStyles count="23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4" xfId="49"/>
    <cellStyle name="常规 2 3" xfId="50"/>
    <cellStyle name="常规 2 4" xfId="51"/>
    <cellStyle name="常规 2 4 3" xfId="52"/>
    <cellStyle name="常规 4 2 5" xfId="53"/>
    <cellStyle name="常规 4 2 7" xfId="54"/>
    <cellStyle name="常规 2 2 2 2 2 2" xfId="55"/>
    <cellStyle name="常规 3" xfId="56"/>
    <cellStyle name="常规 2 4 2" xfId="57"/>
    <cellStyle name="常规 2 2 2 2" xfId="58"/>
    <cellStyle name="常规 4 2 6" xfId="59"/>
    <cellStyle name="常规 4 2" xfId="60"/>
    <cellStyle name="常规 16 3 7" xfId="61"/>
    <cellStyle name="常规 16_表五 3" xfId="62"/>
    <cellStyle name="常规 14" xfId="63"/>
    <cellStyle name="常规 16_表五 2" xfId="64"/>
    <cellStyle name="常规 13" xfId="65"/>
    <cellStyle name="常规 33" xfId="66"/>
    <cellStyle name="常规 28" xfId="67"/>
    <cellStyle name="常规 3 3 7" xfId="68"/>
    <cellStyle name="常规 2 2 2 2 2 7" xfId="69"/>
    <cellStyle name="常规 5" xfId="70"/>
    <cellStyle name="常规 4 3 7" xfId="71"/>
    <cellStyle name="常规 4 2 3" xfId="72"/>
    <cellStyle name="常规 3 3 6" xfId="73"/>
    <cellStyle name="常规 27" xfId="74"/>
    <cellStyle name="常规 2 2 2 2 2 6" xfId="75"/>
    <cellStyle name="常规 31" xfId="76"/>
    <cellStyle name="常规 26" xfId="77"/>
    <cellStyle name="常规 10 2 2 6" xfId="78"/>
    <cellStyle name="常规 2 2 3" xfId="79"/>
    <cellStyle name="常规 2 2 2 2 6" xfId="80"/>
    <cellStyle name="常规 10 3 5" xfId="81"/>
    <cellStyle name="常规 2 3 7" xfId="82"/>
    <cellStyle name="常规 9" xfId="83"/>
    <cellStyle name="常规 2 2 2 2 5" xfId="84"/>
    <cellStyle name="常规 10 3 4" xfId="85"/>
    <cellStyle name="常规 2 3 6" xfId="86"/>
    <cellStyle name="常规 25" xfId="87"/>
    <cellStyle name="常规 3 2 4" xfId="88"/>
    <cellStyle name="常规 2 2 2 2 3 7" xfId="89"/>
    <cellStyle name="常规 2 2 2 2 2 4" xfId="90"/>
    <cellStyle name="常规 10 2 2 5" xfId="91"/>
    <cellStyle name="常规 2 2 2" xfId="92"/>
    <cellStyle name="常规 19" xfId="93"/>
    <cellStyle name="常规 24" xfId="94"/>
    <cellStyle name="常规 3 2 3" xfId="95"/>
    <cellStyle name="常规 2 2 2 2 3 6" xfId="96"/>
    <cellStyle name="常规 10 2 3 6" xfId="97"/>
    <cellStyle name="常规 2 3 3" xfId="98"/>
    <cellStyle name="常规 10 2 3 5" xfId="99"/>
    <cellStyle name="常规 2 3 2" xfId="100"/>
    <cellStyle name="常规 3 2 2" xfId="101"/>
    <cellStyle name="常规 2 2 2 2 3 5" xfId="102"/>
    <cellStyle name="常规 23" xfId="103"/>
    <cellStyle name="常规 18" xfId="104"/>
    <cellStyle name="常规 17" xfId="105"/>
    <cellStyle name="常规 22" xfId="106"/>
    <cellStyle name="常规 2 2 2 2 3 4" xfId="107"/>
    <cellStyle name="常规 16 3 2 5 6" xfId="108"/>
    <cellStyle name="常规 16 3 3" xfId="109"/>
    <cellStyle name="常规 16 3 2 5" xfId="110"/>
    <cellStyle name="常规 16 3 2 5 5" xfId="111"/>
    <cellStyle name="常规 16 3 2" xfId="112"/>
    <cellStyle name="常规 16 3 2 5 4" xfId="113"/>
    <cellStyle name="常规 16 3 2 5 3 7" xfId="114"/>
    <cellStyle name="常规 16 3 2 5 3 6" xfId="115"/>
    <cellStyle name="常规 16 3 2 5 3 5" xfId="116"/>
    <cellStyle name="常规 16 3 2 5 3 4" xfId="117"/>
    <cellStyle name="常规 16 3 2 5 3 3" xfId="118"/>
    <cellStyle name="常规 3 2 7" xfId="119"/>
    <cellStyle name="常规 16 3 2 5 3 2" xfId="120"/>
    <cellStyle name="常规 16 3 2 5 3" xfId="121"/>
    <cellStyle name="常规 16 3 2 2 7" xfId="122"/>
    <cellStyle name="常规 16 3 2 5 2 7" xfId="123"/>
    <cellStyle name="常规 16 3 2 2 6" xfId="124"/>
    <cellStyle name="常规 16 3 2 5 2 6" xfId="125"/>
    <cellStyle name="常规 16 3 2 2 5" xfId="126"/>
    <cellStyle name="常规 16 3 2 5 2 5" xfId="127"/>
    <cellStyle name="常规 3 6" xfId="128"/>
    <cellStyle name="常规 16 3 2 2 4" xfId="129"/>
    <cellStyle name="常规 16 3 2 5 2 4" xfId="130"/>
    <cellStyle name="常规 3 5" xfId="131"/>
    <cellStyle name="常规 16 3 2 2 3" xfId="132"/>
    <cellStyle name="常规 16 3 2 5 2 3" xfId="133"/>
    <cellStyle name="常规 3 4" xfId="134"/>
    <cellStyle name="常规 16 3 2 2 2" xfId="135"/>
    <cellStyle name="常规 16 3 2 5 2 2" xfId="136"/>
    <cellStyle name="常规 3 3" xfId="137"/>
    <cellStyle name="常规 16 3 2 2" xfId="138"/>
    <cellStyle name="常规 16 3 2 5 2" xfId="139"/>
    <cellStyle name="常规_Sheet1_表五_2 2" xfId="140"/>
    <cellStyle name="常规 3 2" xfId="141"/>
    <cellStyle name="常规 16 3" xfId="142"/>
    <cellStyle name="常规 2 2 4" xfId="143"/>
    <cellStyle name="常规 10 2 2 7" xfId="144"/>
    <cellStyle name="常规 12" xfId="145"/>
    <cellStyle name="常规 11" xfId="146"/>
    <cellStyle name="常规 3 2 5" xfId="147"/>
    <cellStyle name="常规 16 3 5" xfId="148"/>
    <cellStyle name="常规 4 3" xfId="149"/>
    <cellStyle name="常规 10 2" xfId="150"/>
    <cellStyle name="常规 10 4 7" xfId="151"/>
    <cellStyle name="常规 10 2 3 3" xfId="152"/>
    <cellStyle name="常规 10 3 7" xfId="153"/>
    <cellStyle name="常规 10 2 3 2" xfId="154"/>
    <cellStyle name="常规 10 3 6" xfId="155"/>
    <cellStyle name="常规 2 3 5" xfId="156"/>
    <cellStyle name="常规 2 2 2 2 4" xfId="157"/>
    <cellStyle name="常规 10 3 3" xfId="158"/>
    <cellStyle name="常规 8" xfId="159"/>
    <cellStyle name="常规 10 2 2 2" xfId="160"/>
    <cellStyle name="常规 10 2 6" xfId="161"/>
    <cellStyle name="常规 4 3 6" xfId="162"/>
    <cellStyle name="常规 2 2 7" xfId="163"/>
    <cellStyle name="常规 10 2 5" xfId="164"/>
    <cellStyle name="常规 4 3 5" xfId="165"/>
    <cellStyle name="常规 2 2 6" xfId="166"/>
    <cellStyle name="常规 10 2 4" xfId="167"/>
    <cellStyle name="常规 4 3 4" xfId="168"/>
    <cellStyle name="常规 2 2 5" xfId="169"/>
    <cellStyle name="常规 4 3 3" xfId="170"/>
    <cellStyle name="常规 10 2 3" xfId="171"/>
    <cellStyle name="常规 16" xfId="172"/>
    <cellStyle name="常规 21" xfId="173"/>
    <cellStyle name="常规 2 2 2 2 3 3" xfId="174"/>
    <cellStyle name="常规 2 2 2 2 3 2" xfId="175"/>
    <cellStyle name="常规 15" xfId="176"/>
    <cellStyle name="常规 20" xfId="177"/>
    <cellStyle name="常规 10 2 2 4" xfId="178"/>
    <cellStyle name="常规 10 2 2 3" xfId="179"/>
    <cellStyle name="常规 4 3 2" xfId="180"/>
    <cellStyle name="常规 10 2 2" xfId="181"/>
    <cellStyle name="常规 10 4 5" xfId="182"/>
    <cellStyle name="常规 2 4 7" xfId="183"/>
    <cellStyle name="常规 10 4" xfId="184"/>
    <cellStyle name="常规 4 5" xfId="185"/>
    <cellStyle name="常规 7" xfId="186"/>
    <cellStyle name="常规 10 3 2" xfId="187"/>
    <cellStyle name="常规 2 2 2 2 3" xfId="188"/>
    <cellStyle name="常规 6" xfId="189"/>
    <cellStyle name="常规 2 2 2 2 2" xfId="190"/>
    <cellStyle name="常规 10 3" xfId="191"/>
    <cellStyle name="常规 4 4" xfId="192"/>
    <cellStyle name="常规 16 3 6" xfId="193"/>
    <cellStyle name="常规 3 2 6" xfId="194"/>
    <cellStyle name="常规 10 6" xfId="195"/>
    <cellStyle name="常规 3 3 4" xfId="196"/>
    <cellStyle name="常规 2 3 4" xfId="197"/>
    <cellStyle name="常规 10 2 3 7" xfId="198"/>
    <cellStyle name="常规 16 3 4" xfId="199"/>
    <cellStyle name="常规 10 7" xfId="200"/>
    <cellStyle name="常规 3 3 5" xfId="201"/>
    <cellStyle name="常规 2" xfId="202"/>
    <cellStyle name="常规 2 2 2 2 2 5" xfId="203"/>
    <cellStyle name="常规 10 5" xfId="204"/>
    <cellStyle name="常规 4 6" xfId="205"/>
    <cellStyle name="常规 2 2 2 2 2 3" xfId="206"/>
    <cellStyle name="常规 3 3 3" xfId="207"/>
    <cellStyle name="常规 4" xfId="208"/>
    <cellStyle name="常规 4 2 2" xfId="209"/>
    <cellStyle name="常规 10 4 4" xfId="210"/>
    <cellStyle name="常规 2 4 6" xfId="211"/>
    <cellStyle name="常规 10 2 3 4" xfId="212"/>
    <cellStyle name="常规 2 4 5" xfId="213"/>
    <cellStyle name="常规 10 4 3" xfId="214"/>
    <cellStyle name="常规 10 4 2" xfId="215"/>
    <cellStyle name="常规 2 4 4" xfId="216"/>
    <cellStyle name="常规 2 2" xfId="217"/>
    <cellStyle name="常规 3 3 2" xfId="218"/>
    <cellStyle name="常规 10" xfId="219"/>
    <cellStyle name="常规 10 4 6" xfId="220"/>
    <cellStyle name="常规_Sheet1_表五_2" xfId="221"/>
    <cellStyle name="常规 65" xfId="222"/>
    <cellStyle name="常规 77" xfId="223"/>
    <cellStyle name="常规 68" xfId="224"/>
    <cellStyle name="常规 69" xfId="225"/>
    <cellStyle name="常规 70" xfId="226"/>
    <cellStyle name="常规 86" xfId="227"/>
    <cellStyle name="常规 72" xfId="228"/>
    <cellStyle name="常规_Sheet1_1" xfId="229"/>
    <cellStyle name="常规 83" xfId="230"/>
    <cellStyle name="常规 71" xfId="231"/>
    <cellStyle name="常规 76" xfId="23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48"/>
  <sheetViews>
    <sheetView tabSelected="1" zoomScale="90" zoomScaleNormal="90" topLeftCell="A123" workbookViewId="0">
      <selection activeCell="P457" sqref="P457"/>
    </sheetView>
  </sheetViews>
  <sheetFormatPr defaultColWidth="9" defaultRowHeight="13.5"/>
  <cols>
    <col min="1" max="1" width="4.66666666666667" style="3" customWidth="1"/>
    <col min="2" max="2" width="7.4" style="3" customWidth="1"/>
    <col min="3" max="3" width="17.1555555555556" style="4" customWidth="1"/>
    <col min="4" max="4" width="15.3037037037037" style="3" customWidth="1"/>
    <col min="5" max="5" width="18.1111111111111" style="3" customWidth="1"/>
    <col min="6" max="6" width="17.3333333333333" style="3" customWidth="1"/>
    <col min="7" max="7" width="23.3333333333333" style="1" customWidth="1"/>
    <col min="8" max="8" width="10.6148148148148" style="3" customWidth="1"/>
    <col min="9" max="9" width="10.7333333333333" style="3" customWidth="1"/>
    <col min="10" max="10" width="9.00740740740741" style="5" customWidth="1"/>
    <col min="11" max="11" width="11.4814814814815" style="6" customWidth="1"/>
    <col min="12" max="12" width="10" style="7" customWidth="1"/>
    <col min="13" max="13" width="12.4666666666667" style="6" customWidth="1"/>
    <col min="14" max="14" width="10.3703703703704" style="7" customWidth="1"/>
    <col min="15" max="15" width="12.3481481481481" style="6" customWidth="1"/>
    <col min="16" max="16" width="13.3333333333333" style="6" customWidth="1"/>
    <col min="17" max="16384" width="9" style="3"/>
  </cols>
  <sheetData>
    <row r="1" ht="22.5" spans="1:16">
      <c r="A1" s="8" t="s">
        <v>0</v>
      </c>
      <c r="B1" s="8"/>
      <c r="C1" s="8"/>
      <c r="D1" s="8"/>
      <c r="E1" s="8"/>
      <c r="F1" s="8"/>
      <c r="G1" s="8"/>
      <c r="H1" s="8"/>
      <c r="I1" s="8"/>
      <c r="J1" s="28"/>
      <c r="K1" s="29"/>
      <c r="L1" s="30"/>
      <c r="M1" s="29"/>
      <c r="N1" s="30"/>
      <c r="O1" s="29"/>
      <c r="P1" s="29"/>
    </row>
    <row r="2" ht="20" customHeight="1" spans="10:16">
      <c r="J2" s="31" t="s">
        <v>1</v>
      </c>
      <c r="K2" s="32"/>
      <c r="L2" s="33"/>
      <c r="M2" s="32"/>
      <c r="N2" s="33"/>
      <c r="O2" s="32"/>
      <c r="P2" s="32"/>
    </row>
    <row r="3" s="1" customFormat="1" ht="20" customHeight="1" spans="1:16">
      <c r="A3" s="9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9" t="s">
        <v>9</v>
      </c>
      <c r="I3" s="9" t="s">
        <v>10</v>
      </c>
      <c r="J3" s="34" t="s">
        <v>11</v>
      </c>
      <c r="K3" s="35"/>
      <c r="L3" s="36" t="s">
        <v>12</v>
      </c>
      <c r="M3" s="38"/>
      <c r="N3" s="36" t="s">
        <v>13</v>
      </c>
      <c r="O3" s="38"/>
      <c r="P3" s="38" t="s">
        <v>14</v>
      </c>
    </row>
    <row r="4" s="1" customFormat="1" ht="31.5" customHeight="1" spans="1:16">
      <c r="A4" s="9"/>
      <c r="B4" s="9"/>
      <c r="C4" s="9"/>
      <c r="D4" s="11"/>
      <c r="E4" s="11"/>
      <c r="F4" s="11"/>
      <c r="G4" s="11"/>
      <c r="H4" s="9"/>
      <c r="I4" s="9"/>
      <c r="J4" s="37" t="s">
        <v>15</v>
      </c>
      <c r="K4" s="38" t="s">
        <v>16</v>
      </c>
      <c r="L4" s="36" t="s">
        <v>15</v>
      </c>
      <c r="M4" s="38" t="s">
        <v>16</v>
      </c>
      <c r="N4" s="36" t="s">
        <v>15</v>
      </c>
      <c r="O4" s="38" t="s">
        <v>16</v>
      </c>
      <c r="P4" s="38"/>
    </row>
    <row r="5" s="1" customFormat="1" ht="29" customHeight="1" spans="1:16">
      <c r="A5" s="9" t="s">
        <v>17</v>
      </c>
      <c r="B5" s="9" t="s">
        <v>18</v>
      </c>
      <c r="C5" s="9" t="s">
        <v>19</v>
      </c>
      <c r="D5" s="9">
        <v>13671611066</v>
      </c>
      <c r="E5" s="80" t="s">
        <v>20</v>
      </c>
      <c r="F5" s="80" t="s">
        <v>21</v>
      </c>
      <c r="G5" s="16" t="s">
        <v>22</v>
      </c>
      <c r="H5" s="17">
        <v>175.6</v>
      </c>
      <c r="I5" s="17"/>
      <c r="J5" s="39"/>
      <c r="K5" s="38"/>
      <c r="L5" s="36">
        <v>6</v>
      </c>
      <c r="M5" s="38">
        <f>L5*700</f>
        <v>4200</v>
      </c>
      <c r="N5" s="36"/>
      <c r="O5" s="38"/>
      <c r="P5" s="38">
        <f>K5+M5+O5</f>
        <v>4200</v>
      </c>
    </row>
    <row r="6" s="1" customFormat="1" ht="29" customHeight="1" spans="1:16">
      <c r="A6" s="9" t="s">
        <v>17</v>
      </c>
      <c r="B6" s="9" t="s">
        <v>18</v>
      </c>
      <c r="C6" s="9" t="s">
        <v>23</v>
      </c>
      <c r="D6" s="9">
        <v>13621964553</v>
      </c>
      <c r="E6" s="80" t="s">
        <v>24</v>
      </c>
      <c r="F6" s="80" t="s">
        <v>25</v>
      </c>
      <c r="G6" s="18" t="s">
        <v>22</v>
      </c>
      <c r="H6" s="17">
        <v>188.4</v>
      </c>
      <c r="I6" s="17"/>
      <c r="J6" s="39"/>
      <c r="K6" s="38"/>
      <c r="L6" s="36">
        <v>7</v>
      </c>
      <c r="M6" s="38">
        <f>L6*700</f>
        <v>4900</v>
      </c>
      <c r="N6" s="36"/>
      <c r="O6" s="38"/>
      <c r="P6" s="38">
        <f>K6+M6+O6</f>
        <v>4900</v>
      </c>
    </row>
    <row r="7" s="1" customFormat="1" ht="29" customHeight="1" spans="1:16">
      <c r="A7" s="9" t="s">
        <v>17</v>
      </c>
      <c r="B7" s="9" t="s">
        <v>18</v>
      </c>
      <c r="C7" s="12" t="s">
        <v>26</v>
      </c>
      <c r="D7" s="9">
        <v>13641993148</v>
      </c>
      <c r="E7" s="80" t="s">
        <v>27</v>
      </c>
      <c r="F7" s="80" t="s">
        <v>28</v>
      </c>
      <c r="G7" s="18" t="s">
        <v>22</v>
      </c>
      <c r="H7" s="17">
        <v>199.7</v>
      </c>
      <c r="I7" s="17"/>
      <c r="J7" s="39"/>
      <c r="K7" s="38"/>
      <c r="L7" s="36">
        <v>6.5</v>
      </c>
      <c r="M7" s="38">
        <f>L7*700</f>
        <v>4550</v>
      </c>
      <c r="N7" s="36"/>
      <c r="O7" s="38"/>
      <c r="P7" s="38">
        <f>K7+M7+O7</f>
        <v>4550</v>
      </c>
    </row>
    <row r="8" s="1" customFormat="1" ht="29" customHeight="1" spans="1:16">
      <c r="A8" s="9" t="s">
        <v>17</v>
      </c>
      <c r="B8" s="9" t="s">
        <v>18</v>
      </c>
      <c r="C8" s="9" t="s">
        <v>29</v>
      </c>
      <c r="D8" s="9">
        <v>15900854073</v>
      </c>
      <c r="E8" s="80" t="s">
        <v>30</v>
      </c>
      <c r="F8" s="80" t="s">
        <v>31</v>
      </c>
      <c r="G8" s="16" t="s">
        <v>22</v>
      </c>
      <c r="H8" s="17">
        <v>165.9</v>
      </c>
      <c r="I8" s="17"/>
      <c r="J8" s="39"/>
      <c r="K8" s="38"/>
      <c r="L8" s="36">
        <v>6</v>
      </c>
      <c r="M8" s="38">
        <f>L8*700</f>
        <v>4200</v>
      </c>
      <c r="N8" s="36"/>
      <c r="O8" s="38"/>
      <c r="P8" s="38">
        <f>K8+M8+O8</f>
        <v>4200</v>
      </c>
    </row>
    <row r="9" s="1" customFormat="1" ht="29" customHeight="1" spans="1:16">
      <c r="A9" s="9" t="s">
        <v>17</v>
      </c>
      <c r="B9" s="10" t="s">
        <v>18</v>
      </c>
      <c r="C9" s="10" t="s">
        <v>32</v>
      </c>
      <c r="D9" s="9">
        <v>15301908418</v>
      </c>
      <c r="E9" s="80" t="s">
        <v>33</v>
      </c>
      <c r="F9" s="80" t="s">
        <v>34</v>
      </c>
      <c r="G9" s="16" t="s">
        <v>22</v>
      </c>
      <c r="H9" s="17">
        <v>199.8</v>
      </c>
      <c r="I9" s="17"/>
      <c r="J9" s="39"/>
      <c r="K9" s="38"/>
      <c r="L9" s="36">
        <v>7.5</v>
      </c>
      <c r="M9" s="38">
        <f t="shared" ref="M9:M19" si="0">L9*700</f>
        <v>5250</v>
      </c>
      <c r="N9" s="36"/>
      <c r="O9" s="38"/>
      <c r="P9" s="38">
        <f t="shared" ref="P9:P19" si="1">K9+M9+O9</f>
        <v>5250</v>
      </c>
    </row>
    <row r="10" s="1" customFormat="1" ht="29" customHeight="1" spans="1:16">
      <c r="A10" s="9" t="s">
        <v>17</v>
      </c>
      <c r="B10" s="10" t="s">
        <v>18</v>
      </c>
      <c r="C10" s="10" t="s">
        <v>35</v>
      </c>
      <c r="D10" s="9">
        <v>13564093865</v>
      </c>
      <c r="E10" s="80" t="s">
        <v>36</v>
      </c>
      <c r="F10" s="80" t="s">
        <v>37</v>
      </c>
      <c r="G10" s="16" t="s">
        <v>22</v>
      </c>
      <c r="H10" s="17">
        <v>200</v>
      </c>
      <c r="I10" s="17"/>
      <c r="J10" s="39"/>
      <c r="K10" s="38"/>
      <c r="L10" s="36">
        <v>7.5</v>
      </c>
      <c r="M10" s="38">
        <f t="shared" si="0"/>
        <v>5250</v>
      </c>
      <c r="N10" s="36"/>
      <c r="O10" s="38"/>
      <c r="P10" s="38">
        <f t="shared" si="1"/>
        <v>5250</v>
      </c>
    </row>
    <row r="11" s="1" customFormat="1" ht="29" customHeight="1" spans="1:16">
      <c r="A11" s="9" t="s">
        <v>17</v>
      </c>
      <c r="B11" s="10" t="s">
        <v>18</v>
      </c>
      <c r="C11" s="9" t="s">
        <v>38</v>
      </c>
      <c r="D11" s="9">
        <v>13370000010</v>
      </c>
      <c r="E11" s="80" t="s">
        <v>39</v>
      </c>
      <c r="F11" s="80" t="s">
        <v>40</v>
      </c>
      <c r="G11" s="18" t="s">
        <v>41</v>
      </c>
      <c r="H11" s="17">
        <v>178.8</v>
      </c>
      <c r="I11" s="17"/>
      <c r="J11" s="39"/>
      <c r="K11" s="38"/>
      <c r="L11" s="36">
        <v>4</v>
      </c>
      <c r="M11" s="38">
        <f t="shared" si="0"/>
        <v>2800</v>
      </c>
      <c r="N11" s="36">
        <v>3</v>
      </c>
      <c r="O11" s="38">
        <f t="shared" ref="O9:O19" si="2">N11*1300</f>
        <v>3900</v>
      </c>
      <c r="P11" s="38">
        <f t="shared" si="1"/>
        <v>6700</v>
      </c>
    </row>
    <row r="12" s="1" customFormat="1" ht="29" customHeight="1" spans="1:16">
      <c r="A12" s="9" t="s">
        <v>17</v>
      </c>
      <c r="B12" s="10" t="s">
        <v>18</v>
      </c>
      <c r="C12" s="9" t="s">
        <v>42</v>
      </c>
      <c r="D12" s="9">
        <v>17765128105</v>
      </c>
      <c r="E12" s="9" t="s">
        <v>43</v>
      </c>
      <c r="F12" s="80" t="s">
        <v>44</v>
      </c>
      <c r="G12" s="18" t="s">
        <v>45</v>
      </c>
      <c r="H12" s="17">
        <v>108.7</v>
      </c>
      <c r="I12" s="17"/>
      <c r="J12" s="39"/>
      <c r="K12" s="38"/>
      <c r="L12" s="36">
        <v>5</v>
      </c>
      <c r="M12" s="38">
        <f t="shared" si="0"/>
        <v>3500</v>
      </c>
      <c r="N12" s="36"/>
      <c r="O12" s="38"/>
      <c r="P12" s="38">
        <f t="shared" si="1"/>
        <v>3500</v>
      </c>
    </row>
    <row r="13" s="1" customFormat="1" ht="29" customHeight="1" spans="1:16">
      <c r="A13" s="9" t="s">
        <v>17</v>
      </c>
      <c r="B13" s="10" t="s">
        <v>18</v>
      </c>
      <c r="C13" s="9" t="s">
        <v>46</v>
      </c>
      <c r="D13" s="9">
        <v>18917800666</v>
      </c>
      <c r="E13" s="9" t="s">
        <v>47</v>
      </c>
      <c r="F13" s="80" t="s">
        <v>48</v>
      </c>
      <c r="G13" s="18" t="s">
        <v>49</v>
      </c>
      <c r="H13" s="17">
        <v>124.5</v>
      </c>
      <c r="I13" s="17"/>
      <c r="J13" s="39"/>
      <c r="K13" s="38"/>
      <c r="L13" s="36">
        <v>5</v>
      </c>
      <c r="M13" s="38">
        <f t="shared" si="0"/>
        <v>3500</v>
      </c>
      <c r="N13" s="36"/>
      <c r="O13" s="38"/>
      <c r="P13" s="38">
        <f t="shared" si="1"/>
        <v>3500</v>
      </c>
    </row>
    <row r="14" s="1" customFormat="1" ht="29" customHeight="1" spans="1:16">
      <c r="A14" s="9" t="s">
        <v>17</v>
      </c>
      <c r="B14" s="9" t="s">
        <v>50</v>
      </c>
      <c r="C14" s="9" t="s">
        <v>51</v>
      </c>
      <c r="D14" s="9">
        <v>13310082166</v>
      </c>
      <c r="E14" s="80" t="s">
        <v>52</v>
      </c>
      <c r="F14" s="80" t="s">
        <v>53</v>
      </c>
      <c r="G14" s="19" t="s">
        <v>54</v>
      </c>
      <c r="H14" s="17">
        <v>176</v>
      </c>
      <c r="I14" s="17"/>
      <c r="J14" s="39"/>
      <c r="K14" s="38"/>
      <c r="L14" s="36">
        <v>3.5</v>
      </c>
      <c r="M14" s="38">
        <f t="shared" si="0"/>
        <v>2450</v>
      </c>
      <c r="N14" s="36">
        <v>3</v>
      </c>
      <c r="O14" s="38">
        <f t="shared" si="2"/>
        <v>3900</v>
      </c>
      <c r="P14" s="38">
        <f t="shared" si="1"/>
        <v>6350</v>
      </c>
    </row>
    <row r="15" s="1" customFormat="1" ht="29" customHeight="1" spans="1:16">
      <c r="A15" s="9" t="s">
        <v>17</v>
      </c>
      <c r="B15" s="9" t="s">
        <v>50</v>
      </c>
      <c r="C15" s="9" t="s">
        <v>55</v>
      </c>
      <c r="D15" s="9">
        <v>13122641698</v>
      </c>
      <c r="E15" s="80" t="s">
        <v>56</v>
      </c>
      <c r="F15" s="80" t="s">
        <v>57</v>
      </c>
      <c r="G15" s="19" t="s">
        <v>58</v>
      </c>
      <c r="H15" s="17">
        <v>103.7</v>
      </c>
      <c r="I15" s="17"/>
      <c r="J15" s="39"/>
      <c r="K15" s="38"/>
      <c r="L15" s="36">
        <v>1.5</v>
      </c>
      <c r="M15" s="38">
        <f t="shared" si="0"/>
        <v>1050</v>
      </c>
      <c r="N15" s="36">
        <v>1.48</v>
      </c>
      <c r="O15" s="38">
        <f t="shared" si="2"/>
        <v>1924</v>
      </c>
      <c r="P15" s="38">
        <f t="shared" si="1"/>
        <v>2974</v>
      </c>
    </row>
    <row r="16" s="1" customFormat="1" ht="29" customHeight="1" spans="1:16">
      <c r="A16" s="9" t="s">
        <v>17</v>
      </c>
      <c r="B16" s="9" t="s">
        <v>50</v>
      </c>
      <c r="C16" s="9" t="s">
        <v>59</v>
      </c>
      <c r="D16" s="9">
        <v>13611819096</v>
      </c>
      <c r="E16" s="9" t="s">
        <v>60</v>
      </c>
      <c r="F16" s="80" t="s">
        <v>61</v>
      </c>
      <c r="G16" s="19" t="s">
        <v>54</v>
      </c>
      <c r="H16" s="17">
        <v>185.9</v>
      </c>
      <c r="I16" s="12">
        <v>185.87</v>
      </c>
      <c r="J16" s="39">
        <v>180</v>
      </c>
      <c r="K16" s="38">
        <f>J16*200</f>
        <v>36000</v>
      </c>
      <c r="L16" s="36">
        <v>4</v>
      </c>
      <c r="M16" s="38">
        <f t="shared" si="0"/>
        <v>2800</v>
      </c>
      <c r="N16" s="36">
        <v>1.48</v>
      </c>
      <c r="O16" s="38">
        <f t="shared" si="2"/>
        <v>1924</v>
      </c>
      <c r="P16" s="38">
        <f t="shared" si="1"/>
        <v>40724</v>
      </c>
    </row>
    <row r="17" s="1" customFormat="1" ht="29" customHeight="1" spans="1:16">
      <c r="A17" s="9" t="s">
        <v>17</v>
      </c>
      <c r="B17" s="9" t="s">
        <v>50</v>
      </c>
      <c r="C17" s="9" t="s">
        <v>62</v>
      </c>
      <c r="D17" s="9">
        <v>13310082166</v>
      </c>
      <c r="E17" s="80" t="s">
        <v>63</v>
      </c>
      <c r="F17" s="80" t="s">
        <v>64</v>
      </c>
      <c r="G17" s="19" t="s">
        <v>65</v>
      </c>
      <c r="H17" s="17">
        <v>139.1</v>
      </c>
      <c r="I17" s="17"/>
      <c r="J17" s="39"/>
      <c r="K17" s="38"/>
      <c r="L17" s="36"/>
      <c r="M17" s="38"/>
      <c r="N17" s="36">
        <v>4</v>
      </c>
      <c r="O17" s="38">
        <f t="shared" si="2"/>
        <v>5200</v>
      </c>
      <c r="P17" s="38">
        <f t="shared" si="1"/>
        <v>5200</v>
      </c>
    </row>
    <row r="18" s="1" customFormat="1" ht="29" customHeight="1" spans="1:16">
      <c r="A18" s="9" t="s">
        <v>17</v>
      </c>
      <c r="B18" s="9" t="s">
        <v>50</v>
      </c>
      <c r="C18" s="9" t="s">
        <v>66</v>
      </c>
      <c r="D18" s="9">
        <v>13501856618</v>
      </c>
      <c r="E18" s="80" t="s">
        <v>67</v>
      </c>
      <c r="F18" s="9" t="s">
        <v>68</v>
      </c>
      <c r="G18" s="18" t="s">
        <v>69</v>
      </c>
      <c r="H18" s="17">
        <v>177.5</v>
      </c>
      <c r="I18" s="17"/>
      <c r="J18" s="39"/>
      <c r="K18" s="38"/>
      <c r="L18" s="36">
        <v>8</v>
      </c>
      <c r="M18" s="38">
        <f t="shared" si="0"/>
        <v>5600</v>
      </c>
      <c r="N18" s="36"/>
      <c r="O18" s="38"/>
      <c r="P18" s="38">
        <f t="shared" si="1"/>
        <v>5600</v>
      </c>
    </row>
    <row r="19" s="1" customFormat="1" ht="29" customHeight="1" spans="1:16">
      <c r="A19" s="9" t="s">
        <v>17</v>
      </c>
      <c r="B19" s="10" t="s">
        <v>50</v>
      </c>
      <c r="C19" s="10" t="s">
        <v>70</v>
      </c>
      <c r="D19" s="9">
        <v>13501856618</v>
      </c>
      <c r="E19" s="80" t="s">
        <v>71</v>
      </c>
      <c r="F19" s="9" t="s">
        <v>72</v>
      </c>
      <c r="G19" s="18" t="s">
        <v>73</v>
      </c>
      <c r="H19" s="17">
        <v>159</v>
      </c>
      <c r="I19" s="17"/>
      <c r="J19" s="39"/>
      <c r="K19" s="38"/>
      <c r="L19" s="36">
        <v>7</v>
      </c>
      <c r="M19" s="38">
        <f t="shared" si="0"/>
        <v>4900</v>
      </c>
      <c r="N19" s="36"/>
      <c r="O19" s="38"/>
      <c r="P19" s="38">
        <f t="shared" si="1"/>
        <v>4900</v>
      </c>
    </row>
    <row r="20" s="1" customFormat="1" ht="29" customHeight="1" spans="1:16">
      <c r="A20" s="9" t="s">
        <v>17</v>
      </c>
      <c r="B20" s="9" t="s">
        <v>74</v>
      </c>
      <c r="C20" s="9" t="s">
        <v>75</v>
      </c>
      <c r="D20" s="9">
        <v>13917358631</v>
      </c>
      <c r="E20" s="80" t="s">
        <v>76</v>
      </c>
      <c r="F20" s="80" t="s">
        <v>77</v>
      </c>
      <c r="G20" s="18" t="s">
        <v>78</v>
      </c>
      <c r="H20" s="17">
        <v>148</v>
      </c>
      <c r="I20" s="17"/>
      <c r="J20" s="39"/>
      <c r="K20" s="38"/>
      <c r="L20" s="36"/>
      <c r="M20" s="38"/>
      <c r="N20" s="36">
        <v>5</v>
      </c>
      <c r="O20" s="38">
        <f t="shared" ref="O20:O23" si="3">N20*1300</f>
        <v>6500</v>
      </c>
      <c r="P20" s="38">
        <f t="shared" ref="P20:P24" si="4">K20+M20+O20</f>
        <v>6500</v>
      </c>
    </row>
    <row r="21" s="1" customFormat="1" ht="29" customHeight="1" spans="1:16">
      <c r="A21" s="9" t="s">
        <v>17</v>
      </c>
      <c r="B21" s="10" t="s">
        <v>79</v>
      </c>
      <c r="C21" s="10" t="s">
        <v>80</v>
      </c>
      <c r="D21" s="9">
        <v>13621866188</v>
      </c>
      <c r="E21" s="9" t="s">
        <v>81</v>
      </c>
      <c r="F21" s="80" t="s">
        <v>82</v>
      </c>
      <c r="G21" s="18" t="s">
        <v>83</v>
      </c>
      <c r="H21" s="17">
        <v>912.8</v>
      </c>
      <c r="I21" s="12">
        <v>736.77</v>
      </c>
      <c r="J21" s="39">
        <v>700</v>
      </c>
      <c r="K21" s="38">
        <f t="shared" ref="K20:K24" si="5">J21*200</f>
        <v>140000</v>
      </c>
      <c r="L21" s="36">
        <v>3</v>
      </c>
      <c r="M21" s="38">
        <f t="shared" ref="M20:M24" si="6">L21*700</f>
        <v>2100</v>
      </c>
      <c r="N21" s="36">
        <v>20</v>
      </c>
      <c r="O21" s="38">
        <f t="shared" si="3"/>
        <v>26000</v>
      </c>
      <c r="P21" s="38">
        <f t="shared" si="4"/>
        <v>168100</v>
      </c>
    </row>
    <row r="22" s="1" customFormat="1" ht="29" customHeight="1" spans="1:16">
      <c r="A22" s="9" t="s">
        <v>17</v>
      </c>
      <c r="B22" s="9" t="s">
        <v>84</v>
      </c>
      <c r="C22" s="9" t="s">
        <v>85</v>
      </c>
      <c r="D22" s="9">
        <v>13901805509</v>
      </c>
      <c r="E22" s="80" t="s">
        <v>86</v>
      </c>
      <c r="F22" s="80" t="s">
        <v>87</v>
      </c>
      <c r="G22" s="18" t="s">
        <v>88</v>
      </c>
      <c r="H22" s="17">
        <v>105</v>
      </c>
      <c r="I22" s="17"/>
      <c r="J22" s="39"/>
      <c r="K22" s="38"/>
      <c r="L22" s="36">
        <v>5</v>
      </c>
      <c r="M22" s="38">
        <f t="shared" si="6"/>
        <v>3500</v>
      </c>
      <c r="N22" s="36"/>
      <c r="O22" s="38"/>
      <c r="P22" s="38">
        <f t="shared" si="4"/>
        <v>3500</v>
      </c>
    </row>
    <row r="23" s="1" customFormat="1" ht="29" customHeight="1" spans="1:16">
      <c r="A23" s="9" t="s">
        <v>17</v>
      </c>
      <c r="B23" s="10" t="s">
        <v>84</v>
      </c>
      <c r="C23" s="10" t="s">
        <v>89</v>
      </c>
      <c r="D23" s="9">
        <v>13501929145</v>
      </c>
      <c r="E23" s="80" t="s">
        <v>90</v>
      </c>
      <c r="F23" s="80" t="s">
        <v>91</v>
      </c>
      <c r="G23" s="18" t="s">
        <v>45</v>
      </c>
      <c r="H23" s="17">
        <v>171</v>
      </c>
      <c r="I23" s="17"/>
      <c r="J23" s="39"/>
      <c r="K23" s="38"/>
      <c r="L23" s="36">
        <v>3.5</v>
      </c>
      <c r="M23" s="38">
        <f t="shared" si="6"/>
        <v>2450</v>
      </c>
      <c r="N23" s="36">
        <v>2</v>
      </c>
      <c r="O23" s="38">
        <f t="shared" si="3"/>
        <v>2600</v>
      </c>
      <c r="P23" s="38">
        <f t="shared" si="4"/>
        <v>5050</v>
      </c>
    </row>
    <row r="24" s="1" customFormat="1" ht="29" customHeight="1" spans="1:16">
      <c r="A24" s="9" t="s">
        <v>17</v>
      </c>
      <c r="B24" s="9" t="s">
        <v>84</v>
      </c>
      <c r="C24" s="9" t="s">
        <v>92</v>
      </c>
      <c r="D24" s="9">
        <v>18121276378</v>
      </c>
      <c r="E24" s="9" t="s">
        <v>93</v>
      </c>
      <c r="F24" s="80" t="s">
        <v>94</v>
      </c>
      <c r="G24" s="18" t="s">
        <v>95</v>
      </c>
      <c r="H24" s="17">
        <v>136</v>
      </c>
      <c r="I24" s="17">
        <v>136</v>
      </c>
      <c r="J24" s="39">
        <v>120</v>
      </c>
      <c r="K24" s="38">
        <f t="shared" si="5"/>
        <v>24000</v>
      </c>
      <c r="L24" s="36"/>
      <c r="M24" s="38"/>
      <c r="N24" s="36"/>
      <c r="O24" s="38"/>
      <c r="P24" s="38">
        <f t="shared" si="4"/>
        <v>24000</v>
      </c>
    </row>
    <row r="25" s="2" customFormat="1" ht="29" customHeight="1" spans="1:16">
      <c r="A25" s="13" t="s">
        <v>96</v>
      </c>
      <c r="B25" s="13"/>
      <c r="C25" s="14" t="s">
        <v>97</v>
      </c>
      <c r="D25" s="13"/>
      <c r="E25" s="13"/>
      <c r="F25" s="13"/>
      <c r="G25" s="13"/>
      <c r="H25" s="20">
        <f t="shared" ref="H25:P25" si="7">SUM(H5:H24)</f>
        <v>3955.4</v>
      </c>
      <c r="I25" s="20">
        <f t="shared" si="7"/>
        <v>1058.64</v>
      </c>
      <c r="J25" s="40">
        <f t="shared" si="7"/>
        <v>1000</v>
      </c>
      <c r="K25" s="41">
        <f t="shared" si="7"/>
        <v>200000</v>
      </c>
      <c r="L25" s="42">
        <f t="shared" si="7"/>
        <v>90</v>
      </c>
      <c r="M25" s="41">
        <f t="shared" si="7"/>
        <v>63000</v>
      </c>
      <c r="N25" s="42">
        <f t="shared" si="7"/>
        <v>39.96</v>
      </c>
      <c r="O25" s="41">
        <f t="shared" si="7"/>
        <v>51948</v>
      </c>
      <c r="P25" s="41">
        <f t="shared" si="7"/>
        <v>314948</v>
      </c>
    </row>
    <row r="26" s="1" customFormat="1" ht="29" customHeight="1" spans="1:16">
      <c r="A26" s="9" t="s">
        <v>98</v>
      </c>
      <c r="B26" s="15" t="s">
        <v>99</v>
      </c>
      <c r="C26" s="9" t="s">
        <v>100</v>
      </c>
      <c r="D26" s="9">
        <v>13916432631</v>
      </c>
      <c r="E26" s="9" t="s">
        <v>101</v>
      </c>
      <c r="F26" s="9" t="s">
        <v>102</v>
      </c>
      <c r="G26" s="9" t="s">
        <v>103</v>
      </c>
      <c r="H26" s="21">
        <v>987.65</v>
      </c>
      <c r="I26" s="17">
        <v>877.7</v>
      </c>
      <c r="J26" s="39">
        <v>100</v>
      </c>
      <c r="K26" s="38">
        <f>J26*200</f>
        <v>20000</v>
      </c>
      <c r="L26" s="36">
        <v>29</v>
      </c>
      <c r="M26" s="38">
        <f t="shared" ref="M26:M31" si="8">L26*700</f>
        <v>20300</v>
      </c>
      <c r="N26" s="36">
        <v>7</v>
      </c>
      <c r="O26" s="38">
        <f>N26*1300</f>
        <v>9100</v>
      </c>
      <c r="P26" s="38">
        <f t="shared" ref="P26:P48" si="9">K26+M26+O26</f>
        <v>49400</v>
      </c>
    </row>
    <row r="27" s="1" customFormat="1" ht="29" customHeight="1" spans="1:16">
      <c r="A27" s="9" t="s">
        <v>98</v>
      </c>
      <c r="B27" s="15" t="s">
        <v>99</v>
      </c>
      <c r="C27" s="9" t="s">
        <v>104</v>
      </c>
      <c r="D27" s="9">
        <v>18916159036</v>
      </c>
      <c r="E27" s="80" t="s">
        <v>105</v>
      </c>
      <c r="F27" s="9" t="s">
        <v>106</v>
      </c>
      <c r="G27" s="9" t="s">
        <v>103</v>
      </c>
      <c r="H27" s="21">
        <v>106.9</v>
      </c>
      <c r="I27" s="17"/>
      <c r="J27" s="39"/>
      <c r="K27" s="38"/>
      <c r="L27" s="36">
        <v>5</v>
      </c>
      <c r="M27" s="38">
        <f t="shared" si="8"/>
        <v>3500</v>
      </c>
      <c r="N27" s="36"/>
      <c r="O27" s="38"/>
      <c r="P27" s="38">
        <f t="shared" si="9"/>
        <v>3500</v>
      </c>
    </row>
    <row r="28" s="1" customFormat="1" ht="29" customHeight="1" spans="1:16">
      <c r="A28" s="9" t="s">
        <v>98</v>
      </c>
      <c r="B28" s="15" t="s">
        <v>107</v>
      </c>
      <c r="C28" s="9" t="s">
        <v>108</v>
      </c>
      <c r="D28" s="9">
        <v>15000780571</v>
      </c>
      <c r="E28" s="9" t="s">
        <v>109</v>
      </c>
      <c r="F28" s="80" t="s">
        <v>110</v>
      </c>
      <c r="G28" s="9" t="s">
        <v>111</v>
      </c>
      <c r="H28" s="21">
        <v>329.4</v>
      </c>
      <c r="I28" s="17">
        <v>329.4</v>
      </c>
      <c r="J28" s="39"/>
      <c r="K28" s="38"/>
      <c r="L28" s="36"/>
      <c r="M28" s="38"/>
      <c r="N28" s="36">
        <v>13</v>
      </c>
      <c r="O28" s="38">
        <f>N28*1300</f>
        <v>16900</v>
      </c>
      <c r="P28" s="38">
        <f t="shared" si="9"/>
        <v>16900</v>
      </c>
    </row>
    <row r="29" s="1" customFormat="1" ht="29" customHeight="1" spans="1:16">
      <c r="A29" s="9" t="s">
        <v>98</v>
      </c>
      <c r="B29" s="15" t="s">
        <v>107</v>
      </c>
      <c r="C29" s="9" t="s">
        <v>112</v>
      </c>
      <c r="D29" s="9">
        <v>18721226993</v>
      </c>
      <c r="E29" s="80" t="s">
        <v>113</v>
      </c>
      <c r="F29" s="80" t="s">
        <v>114</v>
      </c>
      <c r="G29" s="9" t="s">
        <v>115</v>
      </c>
      <c r="H29" s="21">
        <v>111</v>
      </c>
      <c r="I29" s="17">
        <v>111</v>
      </c>
      <c r="J29" s="39"/>
      <c r="K29" s="38"/>
      <c r="L29" s="36"/>
      <c r="M29" s="38"/>
      <c r="N29" s="36">
        <v>4</v>
      </c>
      <c r="O29" s="38">
        <f>N29*1300</f>
        <v>5200</v>
      </c>
      <c r="P29" s="38">
        <f t="shared" si="9"/>
        <v>5200</v>
      </c>
    </row>
    <row r="30" s="1" customFormat="1" ht="29" customHeight="1" spans="1:16">
      <c r="A30" s="9" t="s">
        <v>98</v>
      </c>
      <c r="B30" s="9" t="s">
        <v>116</v>
      </c>
      <c r="C30" s="9" t="s">
        <v>117</v>
      </c>
      <c r="D30" s="9">
        <v>18601790191</v>
      </c>
      <c r="E30" s="9" t="s">
        <v>118</v>
      </c>
      <c r="F30" s="80" t="s">
        <v>119</v>
      </c>
      <c r="G30" s="9" t="s">
        <v>111</v>
      </c>
      <c r="H30" s="21">
        <v>435.28</v>
      </c>
      <c r="I30" s="17">
        <v>435.3</v>
      </c>
      <c r="J30" s="39"/>
      <c r="K30" s="38"/>
      <c r="L30" s="36">
        <v>12</v>
      </c>
      <c r="M30" s="38">
        <f t="shared" si="8"/>
        <v>8400</v>
      </c>
      <c r="N30" s="36">
        <v>6</v>
      </c>
      <c r="O30" s="38">
        <f>N30*1300</f>
        <v>7800</v>
      </c>
      <c r="P30" s="38">
        <f t="shared" si="9"/>
        <v>16200</v>
      </c>
    </row>
    <row r="31" s="1" customFormat="1" ht="29" customHeight="1" spans="1:16">
      <c r="A31" s="9" t="s">
        <v>98</v>
      </c>
      <c r="B31" s="15" t="s">
        <v>120</v>
      </c>
      <c r="C31" s="9" t="s">
        <v>121</v>
      </c>
      <c r="D31" s="9">
        <v>18916007183</v>
      </c>
      <c r="E31" s="9" t="s">
        <v>122</v>
      </c>
      <c r="F31" s="81" t="s">
        <v>123</v>
      </c>
      <c r="G31" s="9" t="s">
        <v>124</v>
      </c>
      <c r="H31" s="21">
        <v>960.6</v>
      </c>
      <c r="I31" s="17">
        <v>960.6</v>
      </c>
      <c r="J31" s="39"/>
      <c r="K31" s="38"/>
      <c r="L31" s="36">
        <v>18</v>
      </c>
      <c r="M31" s="38">
        <f t="shared" si="8"/>
        <v>12600</v>
      </c>
      <c r="N31" s="36"/>
      <c r="O31" s="38"/>
      <c r="P31" s="38">
        <f t="shared" si="9"/>
        <v>12600</v>
      </c>
    </row>
    <row r="32" s="1" customFormat="1" ht="29" customHeight="1" spans="1:16">
      <c r="A32" s="9" t="s">
        <v>98</v>
      </c>
      <c r="B32" s="15" t="s">
        <v>120</v>
      </c>
      <c r="C32" s="9" t="s">
        <v>125</v>
      </c>
      <c r="D32" s="9">
        <v>15821662661</v>
      </c>
      <c r="E32" s="9" t="s">
        <v>126</v>
      </c>
      <c r="F32" s="9" t="s">
        <v>127</v>
      </c>
      <c r="G32" s="9" t="s">
        <v>128</v>
      </c>
      <c r="H32" s="21">
        <v>1045.9</v>
      </c>
      <c r="I32" s="17">
        <v>1045.9</v>
      </c>
      <c r="J32" s="39">
        <v>400</v>
      </c>
      <c r="K32" s="38">
        <f>J32*200</f>
        <v>80000</v>
      </c>
      <c r="L32" s="36"/>
      <c r="M32" s="38"/>
      <c r="N32" s="36"/>
      <c r="O32" s="38"/>
      <c r="P32" s="38">
        <f t="shared" si="9"/>
        <v>80000</v>
      </c>
    </row>
    <row r="33" s="1" customFormat="1" ht="29" customHeight="1" spans="1:16">
      <c r="A33" s="9" t="s">
        <v>98</v>
      </c>
      <c r="B33" s="15" t="s">
        <v>129</v>
      </c>
      <c r="C33" s="9" t="s">
        <v>130</v>
      </c>
      <c r="D33" s="9">
        <v>13817311655</v>
      </c>
      <c r="E33" s="80" t="s">
        <v>131</v>
      </c>
      <c r="F33" s="9" t="s">
        <v>132</v>
      </c>
      <c r="G33" s="9" t="s">
        <v>133</v>
      </c>
      <c r="H33" s="21">
        <v>109.2</v>
      </c>
      <c r="I33" s="17"/>
      <c r="J33" s="39"/>
      <c r="K33" s="38"/>
      <c r="L33" s="36">
        <v>4</v>
      </c>
      <c r="M33" s="38">
        <f t="shared" ref="M33:M37" si="10">L33*700</f>
        <v>2800</v>
      </c>
      <c r="N33" s="36"/>
      <c r="O33" s="38"/>
      <c r="P33" s="38">
        <f t="shared" si="9"/>
        <v>2800</v>
      </c>
    </row>
    <row r="34" s="1" customFormat="1" ht="29" customHeight="1" spans="1:16">
      <c r="A34" s="9" t="s">
        <v>98</v>
      </c>
      <c r="B34" s="15" t="s">
        <v>129</v>
      </c>
      <c r="C34" s="9" t="s">
        <v>134</v>
      </c>
      <c r="D34" s="9">
        <v>18916035348</v>
      </c>
      <c r="E34" s="80" t="s">
        <v>135</v>
      </c>
      <c r="F34" s="9" t="s">
        <v>136</v>
      </c>
      <c r="G34" s="9" t="s">
        <v>137</v>
      </c>
      <c r="H34" s="21">
        <v>198.4</v>
      </c>
      <c r="I34" s="17"/>
      <c r="J34" s="39"/>
      <c r="K34" s="38"/>
      <c r="L34" s="36">
        <v>4</v>
      </c>
      <c r="M34" s="38">
        <f t="shared" si="10"/>
        <v>2800</v>
      </c>
      <c r="N34" s="36">
        <v>3</v>
      </c>
      <c r="O34" s="38">
        <f>N34*1300</f>
        <v>3900</v>
      </c>
      <c r="P34" s="38">
        <f t="shared" si="9"/>
        <v>6700</v>
      </c>
    </row>
    <row r="35" s="1" customFormat="1" ht="29" customHeight="1" spans="1:16">
      <c r="A35" s="9" t="s">
        <v>98</v>
      </c>
      <c r="B35" s="15" t="s">
        <v>129</v>
      </c>
      <c r="C35" s="9" t="s">
        <v>138</v>
      </c>
      <c r="D35" s="9">
        <v>13818601619</v>
      </c>
      <c r="E35" s="80" t="s">
        <v>139</v>
      </c>
      <c r="F35" s="9" t="s">
        <v>140</v>
      </c>
      <c r="G35" s="9" t="s">
        <v>141</v>
      </c>
      <c r="H35" s="21">
        <v>197.1</v>
      </c>
      <c r="I35" s="17"/>
      <c r="J35" s="39"/>
      <c r="K35" s="38"/>
      <c r="L35" s="36"/>
      <c r="M35" s="38"/>
      <c r="N35" s="36">
        <v>7.52</v>
      </c>
      <c r="O35" s="38">
        <f>N35*1300</f>
        <v>9776</v>
      </c>
      <c r="P35" s="38">
        <f t="shared" si="9"/>
        <v>9776</v>
      </c>
    </row>
    <row r="36" s="1" customFormat="1" ht="29" customHeight="1" spans="1:16">
      <c r="A36" s="9" t="s">
        <v>98</v>
      </c>
      <c r="B36" s="15" t="s">
        <v>129</v>
      </c>
      <c r="C36" s="9" t="s">
        <v>142</v>
      </c>
      <c r="D36" s="9">
        <v>13621900258</v>
      </c>
      <c r="E36" s="80" t="s">
        <v>143</v>
      </c>
      <c r="F36" s="9" t="s">
        <v>144</v>
      </c>
      <c r="G36" s="9" t="s">
        <v>141</v>
      </c>
      <c r="H36" s="21">
        <v>193.1</v>
      </c>
      <c r="I36" s="17"/>
      <c r="J36" s="39"/>
      <c r="K36" s="38"/>
      <c r="L36" s="36">
        <v>4</v>
      </c>
      <c r="M36" s="38">
        <f t="shared" si="10"/>
        <v>2800</v>
      </c>
      <c r="N36" s="36"/>
      <c r="O36" s="38"/>
      <c r="P36" s="38">
        <f t="shared" si="9"/>
        <v>2800</v>
      </c>
    </row>
    <row r="37" s="1" customFormat="1" ht="29" customHeight="1" spans="1:16">
      <c r="A37" s="9" t="s">
        <v>98</v>
      </c>
      <c r="B37" s="15" t="s">
        <v>129</v>
      </c>
      <c r="C37" s="9" t="s">
        <v>145</v>
      </c>
      <c r="D37" s="9">
        <v>13601919348</v>
      </c>
      <c r="E37" s="9" t="s">
        <v>146</v>
      </c>
      <c r="F37" s="80" t="s">
        <v>147</v>
      </c>
      <c r="G37" s="9" t="s">
        <v>141</v>
      </c>
      <c r="H37" s="21">
        <v>180</v>
      </c>
      <c r="I37" s="17"/>
      <c r="J37" s="39"/>
      <c r="K37" s="38"/>
      <c r="L37" s="36">
        <v>9</v>
      </c>
      <c r="M37" s="38">
        <f t="shared" si="10"/>
        <v>6300</v>
      </c>
      <c r="N37" s="36"/>
      <c r="O37" s="38"/>
      <c r="P37" s="38">
        <f t="shared" si="9"/>
        <v>6300</v>
      </c>
    </row>
    <row r="38" s="1" customFormat="1" ht="29" customHeight="1" spans="1:16">
      <c r="A38" s="9" t="s">
        <v>98</v>
      </c>
      <c r="B38" s="15" t="s">
        <v>129</v>
      </c>
      <c r="C38" s="9" t="s">
        <v>125</v>
      </c>
      <c r="D38" s="9">
        <v>15821662661</v>
      </c>
      <c r="E38" s="9" t="s">
        <v>126</v>
      </c>
      <c r="F38" s="9" t="s">
        <v>127</v>
      </c>
      <c r="G38" s="9" t="s">
        <v>128</v>
      </c>
      <c r="H38" s="21">
        <v>391.5</v>
      </c>
      <c r="I38" s="12">
        <v>305.39</v>
      </c>
      <c r="J38" s="39">
        <v>150</v>
      </c>
      <c r="K38" s="38">
        <f t="shared" ref="K38:K42" si="11">J38*200</f>
        <v>30000</v>
      </c>
      <c r="L38" s="36"/>
      <c r="M38" s="38"/>
      <c r="N38" s="36"/>
      <c r="O38" s="38"/>
      <c r="P38" s="38">
        <f t="shared" si="9"/>
        <v>30000</v>
      </c>
    </row>
    <row r="39" s="1" customFormat="1" ht="29" customHeight="1" spans="1:16">
      <c r="A39" s="9" t="s">
        <v>98</v>
      </c>
      <c r="B39" s="15" t="s">
        <v>148</v>
      </c>
      <c r="C39" s="9" t="s">
        <v>149</v>
      </c>
      <c r="D39" s="9">
        <v>18001797558</v>
      </c>
      <c r="E39" s="9" t="s">
        <v>150</v>
      </c>
      <c r="F39" s="9" t="s">
        <v>151</v>
      </c>
      <c r="G39" s="9" t="s">
        <v>69</v>
      </c>
      <c r="H39" s="21">
        <v>172.9</v>
      </c>
      <c r="I39" s="9">
        <v>149</v>
      </c>
      <c r="J39" s="39">
        <v>100</v>
      </c>
      <c r="K39" s="38">
        <f t="shared" si="11"/>
        <v>20000</v>
      </c>
      <c r="L39" s="36">
        <v>8.5</v>
      </c>
      <c r="M39" s="38">
        <f t="shared" ref="M39:M43" si="12">L39*700</f>
        <v>5950</v>
      </c>
      <c r="N39" s="36"/>
      <c r="O39" s="38"/>
      <c r="P39" s="38">
        <f t="shared" si="9"/>
        <v>25950</v>
      </c>
    </row>
    <row r="40" s="1" customFormat="1" ht="29" customHeight="1" spans="1:16">
      <c r="A40" s="9" t="s">
        <v>98</v>
      </c>
      <c r="B40" s="15" t="s">
        <v>148</v>
      </c>
      <c r="C40" s="9" t="s">
        <v>152</v>
      </c>
      <c r="D40" s="9" t="s">
        <v>153</v>
      </c>
      <c r="E40" s="9" t="s">
        <v>154</v>
      </c>
      <c r="F40" s="80" t="s">
        <v>155</v>
      </c>
      <c r="G40" s="9" t="s">
        <v>156</v>
      </c>
      <c r="H40" s="21">
        <v>235.5</v>
      </c>
      <c r="I40" s="9">
        <v>179</v>
      </c>
      <c r="J40" s="39">
        <v>100</v>
      </c>
      <c r="K40" s="38">
        <f t="shared" si="11"/>
        <v>20000</v>
      </c>
      <c r="L40" s="36">
        <v>6</v>
      </c>
      <c r="M40" s="38">
        <f t="shared" si="12"/>
        <v>4200</v>
      </c>
      <c r="N40" s="36">
        <v>5</v>
      </c>
      <c r="O40" s="38">
        <f t="shared" ref="O40:O42" si="13">N40*1300</f>
        <v>6500</v>
      </c>
      <c r="P40" s="38">
        <f t="shared" si="9"/>
        <v>30700</v>
      </c>
    </row>
    <row r="41" s="1" customFormat="1" ht="29" customHeight="1" spans="1:16">
      <c r="A41" s="9" t="s">
        <v>98</v>
      </c>
      <c r="B41" s="15" t="s">
        <v>148</v>
      </c>
      <c r="C41" s="9" t="s">
        <v>157</v>
      </c>
      <c r="D41" s="9" t="s">
        <v>158</v>
      </c>
      <c r="E41" s="9" t="s">
        <v>159</v>
      </c>
      <c r="F41" s="80" t="s">
        <v>160</v>
      </c>
      <c r="G41" s="9" t="s">
        <v>69</v>
      </c>
      <c r="H41" s="21">
        <v>152.2</v>
      </c>
      <c r="I41" s="9">
        <v>152.2</v>
      </c>
      <c r="J41" s="39">
        <v>50</v>
      </c>
      <c r="K41" s="38">
        <f t="shared" si="11"/>
        <v>10000</v>
      </c>
      <c r="L41" s="36">
        <v>5</v>
      </c>
      <c r="M41" s="38">
        <f t="shared" si="12"/>
        <v>3500</v>
      </c>
      <c r="N41" s="36">
        <v>4</v>
      </c>
      <c r="O41" s="38">
        <f t="shared" si="13"/>
        <v>5200</v>
      </c>
      <c r="P41" s="38">
        <f t="shared" si="9"/>
        <v>18700</v>
      </c>
    </row>
    <row r="42" s="1" customFormat="1" ht="29" customHeight="1" spans="1:16">
      <c r="A42" s="9" t="s">
        <v>98</v>
      </c>
      <c r="B42" s="15" t="s">
        <v>148</v>
      </c>
      <c r="C42" s="9" t="s">
        <v>161</v>
      </c>
      <c r="D42" s="9">
        <v>13601722402</v>
      </c>
      <c r="E42" s="9" t="s">
        <v>162</v>
      </c>
      <c r="F42" s="9" t="s">
        <v>163</v>
      </c>
      <c r="G42" s="9" t="s">
        <v>69</v>
      </c>
      <c r="H42" s="21">
        <v>114.5</v>
      </c>
      <c r="I42" s="9">
        <v>811.7</v>
      </c>
      <c r="J42" s="39">
        <v>100</v>
      </c>
      <c r="K42" s="38">
        <f t="shared" si="11"/>
        <v>20000</v>
      </c>
      <c r="L42" s="36">
        <v>5</v>
      </c>
      <c r="M42" s="38">
        <f t="shared" si="12"/>
        <v>3500</v>
      </c>
      <c r="N42" s="36">
        <v>3</v>
      </c>
      <c r="O42" s="38">
        <f t="shared" si="13"/>
        <v>3900</v>
      </c>
      <c r="P42" s="38">
        <f t="shared" si="9"/>
        <v>27400</v>
      </c>
    </row>
    <row r="43" s="1" customFormat="1" ht="29" customHeight="1" spans="1:16">
      <c r="A43" s="9" t="s">
        <v>98</v>
      </c>
      <c r="B43" s="15" t="s">
        <v>148</v>
      </c>
      <c r="C43" s="9" t="s">
        <v>164</v>
      </c>
      <c r="D43" s="9" t="s">
        <v>165</v>
      </c>
      <c r="E43" s="9" t="s">
        <v>166</v>
      </c>
      <c r="F43" s="9" t="s">
        <v>167</v>
      </c>
      <c r="G43" s="9" t="s">
        <v>168</v>
      </c>
      <c r="H43" s="21">
        <v>163.5</v>
      </c>
      <c r="I43" s="17">
        <v>133.5</v>
      </c>
      <c r="J43" s="39"/>
      <c r="K43" s="38"/>
      <c r="L43" s="36">
        <v>8</v>
      </c>
      <c r="M43" s="38">
        <f t="shared" si="12"/>
        <v>5600</v>
      </c>
      <c r="N43" s="36"/>
      <c r="O43" s="38"/>
      <c r="P43" s="38">
        <f t="shared" si="9"/>
        <v>5600</v>
      </c>
    </row>
    <row r="44" s="1" customFormat="1" ht="29" customHeight="1" spans="1:16">
      <c r="A44" s="9" t="s">
        <v>98</v>
      </c>
      <c r="B44" s="15" t="s">
        <v>169</v>
      </c>
      <c r="C44" s="9" t="s">
        <v>170</v>
      </c>
      <c r="D44" s="9">
        <v>13501775661</v>
      </c>
      <c r="E44" s="80" t="s">
        <v>171</v>
      </c>
      <c r="F44" s="9" t="s">
        <v>172</v>
      </c>
      <c r="G44" s="9" t="s">
        <v>173</v>
      </c>
      <c r="H44" s="21">
        <v>171</v>
      </c>
      <c r="I44" s="17">
        <v>171</v>
      </c>
      <c r="J44" s="39"/>
      <c r="K44" s="38"/>
      <c r="L44" s="36"/>
      <c r="M44" s="38"/>
      <c r="N44" s="36">
        <v>6.8</v>
      </c>
      <c r="O44" s="38">
        <f t="shared" ref="O44:O48" si="14">N44*1300</f>
        <v>8840</v>
      </c>
      <c r="P44" s="38">
        <f t="shared" si="9"/>
        <v>8840</v>
      </c>
    </row>
    <row r="45" s="1" customFormat="1" ht="29" customHeight="1" spans="1:16">
      <c r="A45" s="9" t="s">
        <v>98</v>
      </c>
      <c r="B45" s="15" t="s">
        <v>169</v>
      </c>
      <c r="C45" s="9" t="s">
        <v>125</v>
      </c>
      <c r="D45" s="9">
        <v>15821662661</v>
      </c>
      <c r="E45" s="9" t="s">
        <v>126</v>
      </c>
      <c r="F45" s="9" t="s">
        <v>127</v>
      </c>
      <c r="G45" s="9" t="s">
        <v>137</v>
      </c>
      <c r="H45" s="21">
        <v>334</v>
      </c>
      <c r="I45" s="17">
        <v>334</v>
      </c>
      <c r="J45" s="39">
        <v>150</v>
      </c>
      <c r="K45" s="38">
        <f t="shared" ref="K45:K48" si="15">J45*200</f>
        <v>30000</v>
      </c>
      <c r="L45" s="36"/>
      <c r="M45" s="38"/>
      <c r="N45" s="36"/>
      <c r="O45" s="38"/>
      <c r="P45" s="38">
        <f t="shared" si="9"/>
        <v>30000</v>
      </c>
    </row>
    <row r="46" s="1" customFormat="1" ht="29" customHeight="1" spans="1:16">
      <c r="A46" s="9" t="s">
        <v>98</v>
      </c>
      <c r="B46" s="9" t="s">
        <v>174</v>
      </c>
      <c r="C46" s="9" t="s">
        <v>175</v>
      </c>
      <c r="D46" s="9" t="s">
        <v>176</v>
      </c>
      <c r="E46" s="9" t="s">
        <v>177</v>
      </c>
      <c r="F46" s="9" t="s">
        <v>178</v>
      </c>
      <c r="G46" s="9" t="s">
        <v>179</v>
      </c>
      <c r="H46" s="21">
        <v>271.3</v>
      </c>
      <c r="I46" s="9">
        <v>254.3</v>
      </c>
      <c r="J46" s="39">
        <v>10</v>
      </c>
      <c r="K46" s="38">
        <f t="shared" si="15"/>
        <v>2000</v>
      </c>
      <c r="L46" s="36">
        <v>8</v>
      </c>
      <c r="M46" s="38">
        <f t="shared" ref="M46:M48" si="16">L46*700</f>
        <v>5600</v>
      </c>
      <c r="N46" s="36">
        <v>4</v>
      </c>
      <c r="O46" s="38">
        <f t="shared" si="14"/>
        <v>5200</v>
      </c>
      <c r="P46" s="38">
        <f t="shared" si="9"/>
        <v>12800</v>
      </c>
    </row>
    <row r="47" s="1" customFormat="1" ht="29" customHeight="1" spans="1:16">
      <c r="A47" s="9" t="s">
        <v>98</v>
      </c>
      <c r="B47" s="9" t="s">
        <v>174</v>
      </c>
      <c r="C47" s="9" t="s">
        <v>180</v>
      </c>
      <c r="D47" s="9" t="s">
        <v>181</v>
      </c>
      <c r="E47" s="9" t="s">
        <v>182</v>
      </c>
      <c r="F47" s="9" t="s">
        <v>183</v>
      </c>
      <c r="G47" s="9" t="s">
        <v>184</v>
      </c>
      <c r="H47" s="21">
        <v>118.9</v>
      </c>
      <c r="I47" s="9">
        <v>118.9</v>
      </c>
      <c r="J47" s="39">
        <v>40</v>
      </c>
      <c r="K47" s="38">
        <f t="shared" si="15"/>
        <v>8000</v>
      </c>
      <c r="L47" s="36">
        <v>4</v>
      </c>
      <c r="M47" s="38">
        <f t="shared" si="16"/>
        <v>2800</v>
      </c>
      <c r="N47" s="36">
        <v>2</v>
      </c>
      <c r="O47" s="38">
        <f t="shared" si="14"/>
        <v>2600</v>
      </c>
      <c r="P47" s="38">
        <f t="shared" si="9"/>
        <v>13400</v>
      </c>
    </row>
    <row r="48" s="1" customFormat="1" ht="29" customHeight="1" spans="1:16">
      <c r="A48" s="9" t="s">
        <v>98</v>
      </c>
      <c r="B48" s="9" t="s">
        <v>174</v>
      </c>
      <c r="C48" s="9" t="s">
        <v>185</v>
      </c>
      <c r="D48" s="9" t="s">
        <v>186</v>
      </c>
      <c r="E48" s="9" t="s">
        <v>187</v>
      </c>
      <c r="F48" s="9" t="s">
        <v>188</v>
      </c>
      <c r="G48" s="9" t="s">
        <v>184</v>
      </c>
      <c r="H48" s="21">
        <v>119.6</v>
      </c>
      <c r="I48" s="9">
        <v>119.6</v>
      </c>
      <c r="J48" s="39">
        <v>40</v>
      </c>
      <c r="K48" s="38">
        <f t="shared" si="15"/>
        <v>8000</v>
      </c>
      <c r="L48" s="36">
        <v>4</v>
      </c>
      <c r="M48" s="38">
        <f t="shared" si="16"/>
        <v>2800</v>
      </c>
      <c r="N48" s="36">
        <v>2</v>
      </c>
      <c r="O48" s="38">
        <f t="shared" si="14"/>
        <v>2600</v>
      </c>
      <c r="P48" s="38">
        <f t="shared" si="9"/>
        <v>13400</v>
      </c>
    </row>
    <row r="49" s="1" customFormat="1" ht="29" customHeight="1" spans="1:16">
      <c r="A49" s="13" t="s">
        <v>96</v>
      </c>
      <c r="B49" s="13"/>
      <c r="C49" s="14" t="s">
        <v>189</v>
      </c>
      <c r="D49" s="13"/>
      <c r="E49" s="13"/>
      <c r="F49" s="13"/>
      <c r="G49" s="13"/>
      <c r="H49" s="23">
        <f t="shared" ref="H49:P49" si="17">SUM(H26:H48)</f>
        <v>7099.43</v>
      </c>
      <c r="I49" s="20">
        <f t="shared" si="17"/>
        <v>6488.49</v>
      </c>
      <c r="J49" s="40">
        <f t="shared" si="17"/>
        <v>1240</v>
      </c>
      <c r="K49" s="41">
        <f t="shared" si="17"/>
        <v>248000</v>
      </c>
      <c r="L49" s="42">
        <f t="shared" si="17"/>
        <v>133.5</v>
      </c>
      <c r="M49" s="41">
        <f t="shared" si="17"/>
        <v>93450</v>
      </c>
      <c r="N49" s="42">
        <f t="shared" si="17"/>
        <v>67.32</v>
      </c>
      <c r="O49" s="41">
        <f t="shared" si="17"/>
        <v>87516</v>
      </c>
      <c r="P49" s="41">
        <f t="shared" si="17"/>
        <v>428966</v>
      </c>
    </row>
    <row r="50" s="1" customFormat="1" ht="29" customHeight="1" spans="1:16">
      <c r="A50" s="9" t="s">
        <v>190</v>
      </c>
      <c r="B50" s="9" t="s">
        <v>191</v>
      </c>
      <c r="C50" s="9" t="s">
        <v>192</v>
      </c>
      <c r="D50" s="9">
        <v>13788918060</v>
      </c>
      <c r="E50" s="24" t="s">
        <v>193</v>
      </c>
      <c r="F50" s="24" t="s">
        <v>194</v>
      </c>
      <c r="G50" s="9" t="s">
        <v>195</v>
      </c>
      <c r="H50" s="9">
        <v>119.9</v>
      </c>
      <c r="I50" s="17"/>
      <c r="J50" s="39"/>
      <c r="K50" s="38"/>
      <c r="L50" s="36"/>
      <c r="M50" s="38"/>
      <c r="N50" s="36">
        <v>4.6</v>
      </c>
      <c r="O50" s="38">
        <f t="shared" ref="O50:O64" si="18">N50*1300</f>
        <v>5980</v>
      </c>
      <c r="P50" s="38">
        <f t="shared" ref="P50:P100" si="19">K50+M50+O50</f>
        <v>5980</v>
      </c>
    </row>
    <row r="51" s="1" customFormat="1" ht="29" customHeight="1" spans="1:16">
      <c r="A51" s="9" t="s">
        <v>190</v>
      </c>
      <c r="B51" s="9" t="s">
        <v>191</v>
      </c>
      <c r="C51" s="9" t="s">
        <v>196</v>
      </c>
      <c r="D51" s="9">
        <v>18930220878</v>
      </c>
      <c r="E51" s="24" t="s">
        <v>197</v>
      </c>
      <c r="F51" s="24" t="s">
        <v>198</v>
      </c>
      <c r="G51" s="9" t="s">
        <v>195</v>
      </c>
      <c r="H51" s="9">
        <v>143.1</v>
      </c>
      <c r="I51" s="17"/>
      <c r="J51" s="39"/>
      <c r="K51" s="38"/>
      <c r="L51" s="36"/>
      <c r="M51" s="38"/>
      <c r="N51" s="36">
        <v>5.6</v>
      </c>
      <c r="O51" s="38">
        <f t="shared" si="18"/>
        <v>7280</v>
      </c>
      <c r="P51" s="38">
        <f t="shared" si="19"/>
        <v>7280</v>
      </c>
    </row>
    <row r="52" s="1" customFormat="1" ht="29" customHeight="1" spans="1:16">
      <c r="A52" s="9" t="s">
        <v>190</v>
      </c>
      <c r="B52" s="9" t="s">
        <v>191</v>
      </c>
      <c r="C52" s="9" t="s">
        <v>199</v>
      </c>
      <c r="D52" s="9">
        <v>13818919425</v>
      </c>
      <c r="E52" s="24" t="s">
        <v>200</v>
      </c>
      <c r="F52" s="24" t="s">
        <v>201</v>
      </c>
      <c r="G52" s="9" t="s">
        <v>195</v>
      </c>
      <c r="H52" s="9">
        <v>199</v>
      </c>
      <c r="I52" s="17"/>
      <c r="J52" s="39"/>
      <c r="K52" s="38"/>
      <c r="L52" s="36"/>
      <c r="M52" s="38"/>
      <c r="N52" s="36">
        <v>7.6</v>
      </c>
      <c r="O52" s="38">
        <f t="shared" si="18"/>
        <v>9880</v>
      </c>
      <c r="P52" s="38">
        <f t="shared" si="19"/>
        <v>9880</v>
      </c>
    </row>
    <row r="53" s="1" customFormat="1" ht="29" customHeight="1" spans="1:16">
      <c r="A53" s="9" t="s">
        <v>190</v>
      </c>
      <c r="B53" s="9" t="s">
        <v>191</v>
      </c>
      <c r="C53" s="9" t="s">
        <v>202</v>
      </c>
      <c r="D53" s="9">
        <v>13601692211</v>
      </c>
      <c r="E53" s="24" t="s">
        <v>203</v>
      </c>
      <c r="F53" s="24" t="s">
        <v>204</v>
      </c>
      <c r="G53" s="9" t="s">
        <v>205</v>
      </c>
      <c r="H53" s="9">
        <v>154.1</v>
      </c>
      <c r="I53" s="17"/>
      <c r="J53" s="39"/>
      <c r="K53" s="38"/>
      <c r="L53" s="36"/>
      <c r="M53" s="38"/>
      <c r="N53" s="36">
        <v>5.8</v>
      </c>
      <c r="O53" s="38">
        <f t="shared" si="18"/>
        <v>7540</v>
      </c>
      <c r="P53" s="38">
        <f t="shared" si="19"/>
        <v>7540</v>
      </c>
    </row>
    <row r="54" s="1" customFormat="1" ht="29" customHeight="1" spans="1:16">
      <c r="A54" s="9" t="s">
        <v>190</v>
      </c>
      <c r="B54" s="9" t="s">
        <v>191</v>
      </c>
      <c r="C54" s="9" t="s">
        <v>206</v>
      </c>
      <c r="D54" s="9">
        <v>13524280907</v>
      </c>
      <c r="E54" s="24" t="s">
        <v>207</v>
      </c>
      <c r="F54" s="82" t="s">
        <v>208</v>
      </c>
      <c r="G54" s="9" t="s">
        <v>195</v>
      </c>
      <c r="H54" s="9">
        <v>120</v>
      </c>
      <c r="I54" s="17"/>
      <c r="J54" s="39"/>
      <c r="K54" s="38"/>
      <c r="L54" s="36"/>
      <c r="M54" s="38"/>
      <c r="N54" s="36">
        <v>4.6</v>
      </c>
      <c r="O54" s="38">
        <f t="shared" si="18"/>
        <v>5980</v>
      </c>
      <c r="P54" s="38">
        <f t="shared" si="19"/>
        <v>5980</v>
      </c>
    </row>
    <row r="55" s="1" customFormat="1" ht="29" customHeight="1" spans="1:16">
      <c r="A55" s="9" t="s">
        <v>190</v>
      </c>
      <c r="B55" s="9" t="s">
        <v>191</v>
      </c>
      <c r="C55" s="9" t="s">
        <v>209</v>
      </c>
      <c r="D55" s="9" t="s">
        <v>210</v>
      </c>
      <c r="E55" s="24" t="s">
        <v>211</v>
      </c>
      <c r="F55" s="24" t="s">
        <v>212</v>
      </c>
      <c r="G55" s="9" t="s">
        <v>213</v>
      </c>
      <c r="H55" s="17">
        <v>569.8</v>
      </c>
      <c r="I55" s="17">
        <v>552.6</v>
      </c>
      <c r="J55" s="39">
        <v>260</v>
      </c>
      <c r="K55" s="38">
        <f t="shared" ref="K55:K59" si="20">J55*200</f>
        <v>52000</v>
      </c>
      <c r="L55" s="36">
        <v>10</v>
      </c>
      <c r="M55" s="38">
        <f t="shared" ref="M55:M58" si="21">L55*700</f>
        <v>7000</v>
      </c>
      <c r="N55" s="36">
        <v>22.4</v>
      </c>
      <c r="O55" s="38">
        <f t="shared" si="18"/>
        <v>29120</v>
      </c>
      <c r="P55" s="38">
        <f t="shared" si="19"/>
        <v>88120</v>
      </c>
    </row>
    <row r="56" s="1" customFormat="1" ht="29" customHeight="1" spans="1:16">
      <c r="A56" s="9" t="s">
        <v>190</v>
      </c>
      <c r="B56" s="9" t="s">
        <v>191</v>
      </c>
      <c r="C56" s="9" t="s">
        <v>214</v>
      </c>
      <c r="D56" s="9">
        <v>15921045850</v>
      </c>
      <c r="E56" s="24" t="s">
        <v>215</v>
      </c>
      <c r="F56" s="24" t="s">
        <v>216</v>
      </c>
      <c r="G56" s="9" t="s">
        <v>195</v>
      </c>
      <c r="H56" s="17">
        <v>166.4</v>
      </c>
      <c r="I56" s="17"/>
      <c r="J56" s="39"/>
      <c r="K56" s="38"/>
      <c r="L56" s="36">
        <v>5</v>
      </c>
      <c r="M56" s="38">
        <f t="shared" si="21"/>
        <v>3500</v>
      </c>
      <c r="N56" s="36">
        <v>5</v>
      </c>
      <c r="O56" s="38">
        <f t="shared" si="18"/>
        <v>6500</v>
      </c>
      <c r="P56" s="38">
        <f t="shared" si="19"/>
        <v>10000</v>
      </c>
    </row>
    <row r="57" s="1" customFormat="1" ht="29" customHeight="1" spans="1:16">
      <c r="A57" s="9" t="s">
        <v>190</v>
      </c>
      <c r="B57" s="9" t="s">
        <v>191</v>
      </c>
      <c r="C57" s="9" t="s">
        <v>217</v>
      </c>
      <c r="D57" s="9">
        <v>18930265228</v>
      </c>
      <c r="E57" s="24" t="s">
        <v>218</v>
      </c>
      <c r="F57" s="24" t="s">
        <v>219</v>
      </c>
      <c r="G57" s="9" t="s">
        <v>195</v>
      </c>
      <c r="H57" s="17">
        <v>192</v>
      </c>
      <c r="I57" s="17">
        <v>192</v>
      </c>
      <c r="J57" s="39">
        <v>120</v>
      </c>
      <c r="K57" s="38">
        <f t="shared" si="20"/>
        <v>24000</v>
      </c>
      <c r="L57" s="36">
        <v>5</v>
      </c>
      <c r="M57" s="38">
        <f t="shared" si="21"/>
        <v>3500</v>
      </c>
      <c r="N57" s="36">
        <v>5</v>
      </c>
      <c r="O57" s="38">
        <f t="shared" si="18"/>
        <v>6500</v>
      </c>
      <c r="P57" s="38">
        <f t="shared" si="19"/>
        <v>34000</v>
      </c>
    </row>
    <row r="58" s="1" customFormat="1" ht="29" customHeight="1" spans="1:16">
      <c r="A58" s="9" t="s">
        <v>190</v>
      </c>
      <c r="B58" s="9" t="s">
        <v>191</v>
      </c>
      <c r="C58" s="9" t="s">
        <v>220</v>
      </c>
      <c r="D58" s="9">
        <v>15921409878</v>
      </c>
      <c r="E58" s="24" t="s">
        <v>221</v>
      </c>
      <c r="F58" s="24" t="s">
        <v>222</v>
      </c>
      <c r="G58" s="9" t="s">
        <v>195</v>
      </c>
      <c r="H58" s="17">
        <v>173.3</v>
      </c>
      <c r="I58" s="17"/>
      <c r="J58" s="39"/>
      <c r="K58" s="38"/>
      <c r="L58" s="36">
        <v>5</v>
      </c>
      <c r="M58" s="38">
        <f t="shared" si="21"/>
        <v>3500</v>
      </c>
      <c r="N58" s="36">
        <v>5</v>
      </c>
      <c r="O58" s="38">
        <f t="shared" si="18"/>
        <v>6500</v>
      </c>
      <c r="P58" s="38">
        <f t="shared" si="19"/>
        <v>10000</v>
      </c>
    </row>
    <row r="59" s="1" customFormat="1" ht="29" customHeight="1" spans="1:16">
      <c r="A59" s="9" t="s">
        <v>190</v>
      </c>
      <c r="B59" s="9" t="s">
        <v>191</v>
      </c>
      <c r="C59" s="9" t="s">
        <v>223</v>
      </c>
      <c r="D59" s="9">
        <v>13501672341</v>
      </c>
      <c r="E59" s="24" t="s">
        <v>224</v>
      </c>
      <c r="F59" s="24" t="s">
        <v>225</v>
      </c>
      <c r="G59" s="9" t="s">
        <v>195</v>
      </c>
      <c r="H59" s="11">
        <v>187.3</v>
      </c>
      <c r="I59" s="17">
        <v>187.3</v>
      </c>
      <c r="J59" s="39">
        <v>130</v>
      </c>
      <c r="K59" s="38">
        <f t="shared" si="20"/>
        <v>26000</v>
      </c>
      <c r="L59" s="36"/>
      <c r="M59" s="38"/>
      <c r="N59" s="36">
        <v>5</v>
      </c>
      <c r="O59" s="38">
        <f t="shared" si="18"/>
        <v>6500</v>
      </c>
      <c r="P59" s="38">
        <f t="shared" si="19"/>
        <v>32500</v>
      </c>
    </row>
    <row r="60" s="1" customFormat="1" ht="29" customHeight="1" spans="1:16">
      <c r="A60" s="9" t="s">
        <v>190</v>
      </c>
      <c r="B60" s="9" t="s">
        <v>191</v>
      </c>
      <c r="C60" s="9" t="s">
        <v>226</v>
      </c>
      <c r="D60" s="9">
        <v>13918186435</v>
      </c>
      <c r="E60" s="80" t="s">
        <v>227</v>
      </c>
      <c r="F60" s="80" t="s">
        <v>228</v>
      </c>
      <c r="G60" s="9" t="s">
        <v>213</v>
      </c>
      <c r="H60" s="11">
        <v>185.9</v>
      </c>
      <c r="I60" s="17"/>
      <c r="J60" s="39"/>
      <c r="K60" s="38"/>
      <c r="L60" s="36"/>
      <c r="M60" s="38"/>
      <c r="N60" s="36">
        <v>7</v>
      </c>
      <c r="O60" s="38">
        <f t="shared" si="18"/>
        <v>9100</v>
      </c>
      <c r="P60" s="38">
        <f t="shared" si="19"/>
        <v>9100</v>
      </c>
    </row>
    <row r="61" s="1" customFormat="1" ht="29" customHeight="1" spans="1:16">
      <c r="A61" s="9" t="s">
        <v>190</v>
      </c>
      <c r="B61" s="9" t="s">
        <v>229</v>
      </c>
      <c r="C61" s="9" t="s">
        <v>230</v>
      </c>
      <c r="D61" s="9">
        <v>18930195738</v>
      </c>
      <c r="E61" s="25" t="s">
        <v>231</v>
      </c>
      <c r="F61" s="26" t="s">
        <v>232</v>
      </c>
      <c r="G61" s="27" t="s">
        <v>233</v>
      </c>
      <c r="H61" s="9">
        <v>146.3</v>
      </c>
      <c r="I61" s="17"/>
      <c r="J61" s="39"/>
      <c r="K61" s="38"/>
      <c r="L61" s="36"/>
      <c r="M61" s="38"/>
      <c r="N61" s="36">
        <v>5.6</v>
      </c>
      <c r="O61" s="38">
        <f t="shared" si="18"/>
        <v>7280</v>
      </c>
      <c r="P61" s="38">
        <f t="shared" si="19"/>
        <v>7280</v>
      </c>
    </row>
    <row r="62" s="1" customFormat="1" ht="29" customHeight="1" spans="1:16">
      <c r="A62" s="9" t="s">
        <v>190</v>
      </c>
      <c r="B62" s="9" t="s">
        <v>229</v>
      </c>
      <c r="C62" s="9" t="s">
        <v>234</v>
      </c>
      <c r="D62" s="9">
        <v>18916026266</v>
      </c>
      <c r="E62" s="9" t="s">
        <v>235</v>
      </c>
      <c r="F62" s="26" t="s">
        <v>236</v>
      </c>
      <c r="G62" s="9" t="s">
        <v>237</v>
      </c>
      <c r="H62" s="9">
        <v>112.2</v>
      </c>
      <c r="I62" s="17"/>
      <c r="J62" s="39"/>
      <c r="K62" s="38"/>
      <c r="L62" s="36"/>
      <c r="M62" s="38"/>
      <c r="N62" s="36">
        <v>4.4</v>
      </c>
      <c r="O62" s="38">
        <f t="shared" si="18"/>
        <v>5720</v>
      </c>
      <c r="P62" s="38">
        <f t="shared" si="19"/>
        <v>5720</v>
      </c>
    </row>
    <row r="63" s="1" customFormat="1" ht="29" customHeight="1" spans="1:16">
      <c r="A63" s="9" t="s">
        <v>190</v>
      </c>
      <c r="B63" s="9" t="s">
        <v>229</v>
      </c>
      <c r="C63" s="9" t="s">
        <v>238</v>
      </c>
      <c r="D63" s="9">
        <v>13311957079</v>
      </c>
      <c r="E63" s="80" t="s">
        <v>239</v>
      </c>
      <c r="F63" s="80" t="s">
        <v>240</v>
      </c>
      <c r="G63" s="9" t="s">
        <v>241</v>
      </c>
      <c r="H63" s="9">
        <v>198.9</v>
      </c>
      <c r="I63" s="17"/>
      <c r="J63" s="39"/>
      <c r="K63" s="38"/>
      <c r="L63" s="36"/>
      <c r="M63" s="38"/>
      <c r="N63" s="36">
        <v>6</v>
      </c>
      <c r="O63" s="38">
        <f t="shared" si="18"/>
        <v>7800</v>
      </c>
      <c r="P63" s="38">
        <f t="shared" si="19"/>
        <v>7800</v>
      </c>
    </row>
    <row r="64" s="1" customFormat="1" ht="29" customHeight="1" spans="1:16">
      <c r="A64" s="9" t="s">
        <v>190</v>
      </c>
      <c r="B64" s="9" t="s">
        <v>242</v>
      </c>
      <c r="C64" s="9" t="s">
        <v>243</v>
      </c>
      <c r="D64" s="9">
        <v>18916709828</v>
      </c>
      <c r="E64" s="24" t="s">
        <v>244</v>
      </c>
      <c r="F64" s="24" t="s">
        <v>245</v>
      </c>
      <c r="G64" s="9" t="s">
        <v>246</v>
      </c>
      <c r="H64" s="17">
        <v>655.8</v>
      </c>
      <c r="I64" s="17">
        <v>655.81</v>
      </c>
      <c r="J64" s="39">
        <v>500</v>
      </c>
      <c r="K64" s="38">
        <f t="shared" ref="K64:K69" si="22">J64*200</f>
        <v>100000</v>
      </c>
      <c r="L64" s="36">
        <v>18</v>
      </c>
      <c r="M64" s="38">
        <f t="shared" ref="M64:M70" si="23">L64*700</f>
        <v>12600</v>
      </c>
      <c r="N64" s="36">
        <v>25</v>
      </c>
      <c r="O64" s="38">
        <f t="shared" si="18"/>
        <v>32500</v>
      </c>
      <c r="P64" s="38">
        <f t="shared" si="19"/>
        <v>145100</v>
      </c>
    </row>
    <row r="65" s="1" customFormat="1" ht="29" customHeight="1" spans="1:16">
      <c r="A65" s="9" t="s">
        <v>190</v>
      </c>
      <c r="B65" s="9" t="s">
        <v>242</v>
      </c>
      <c r="C65" s="9" t="s">
        <v>247</v>
      </c>
      <c r="D65" s="9">
        <v>13381667878</v>
      </c>
      <c r="E65" s="24" t="s">
        <v>248</v>
      </c>
      <c r="F65" s="24" t="s">
        <v>249</v>
      </c>
      <c r="G65" s="9" t="s">
        <v>250</v>
      </c>
      <c r="H65" s="17">
        <v>161.4</v>
      </c>
      <c r="I65" s="17">
        <v>161.4</v>
      </c>
      <c r="J65" s="39">
        <v>120</v>
      </c>
      <c r="K65" s="38">
        <f t="shared" si="22"/>
        <v>24000</v>
      </c>
      <c r="L65" s="36"/>
      <c r="M65" s="38"/>
      <c r="N65" s="36"/>
      <c r="O65" s="38"/>
      <c r="P65" s="38">
        <f t="shared" si="19"/>
        <v>24000</v>
      </c>
    </row>
    <row r="66" s="1" customFormat="1" ht="29" customHeight="1" spans="1:16">
      <c r="A66" s="9" t="s">
        <v>190</v>
      </c>
      <c r="B66" s="9" t="s">
        <v>251</v>
      </c>
      <c r="C66" s="9" t="s">
        <v>252</v>
      </c>
      <c r="D66" s="9">
        <v>18916959328</v>
      </c>
      <c r="E66" s="24" t="s">
        <v>253</v>
      </c>
      <c r="F66" s="24" t="s">
        <v>254</v>
      </c>
      <c r="G66" s="9" t="s">
        <v>255</v>
      </c>
      <c r="H66" s="9">
        <v>1379.3</v>
      </c>
      <c r="I66" s="17"/>
      <c r="J66" s="39"/>
      <c r="K66" s="38"/>
      <c r="L66" s="36">
        <v>46</v>
      </c>
      <c r="M66" s="38">
        <f t="shared" si="23"/>
        <v>32200</v>
      </c>
      <c r="N66" s="36"/>
      <c r="O66" s="38"/>
      <c r="P66" s="38">
        <f t="shared" si="19"/>
        <v>32200</v>
      </c>
    </row>
    <row r="67" s="1" customFormat="1" ht="29" customHeight="1" spans="1:16">
      <c r="A67" s="9" t="s">
        <v>190</v>
      </c>
      <c r="B67" s="9" t="s">
        <v>251</v>
      </c>
      <c r="C67" s="9" t="s">
        <v>256</v>
      </c>
      <c r="D67" s="9" t="s">
        <v>257</v>
      </c>
      <c r="E67" s="9" t="s">
        <v>258</v>
      </c>
      <c r="F67" s="9" t="s">
        <v>259</v>
      </c>
      <c r="G67" s="26" t="s">
        <v>250</v>
      </c>
      <c r="H67" s="9">
        <v>189.5</v>
      </c>
      <c r="I67" s="17"/>
      <c r="J67" s="39"/>
      <c r="K67" s="38"/>
      <c r="L67" s="36"/>
      <c r="M67" s="38"/>
      <c r="N67" s="36">
        <v>7</v>
      </c>
      <c r="O67" s="38">
        <f t="shared" ref="O67:O71" si="24">N67*1300</f>
        <v>9100</v>
      </c>
      <c r="P67" s="38">
        <f t="shared" si="19"/>
        <v>9100</v>
      </c>
    </row>
    <row r="68" s="1" customFormat="1" ht="29" customHeight="1" spans="1:16">
      <c r="A68" s="9" t="s">
        <v>190</v>
      </c>
      <c r="B68" s="9" t="s">
        <v>251</v>
      </c>
      <c r="C68" s="9" t="s">
        <v>260</v>
      </c>
      <c r="D68" s="9">
        <v>18017547686</v>
      </c>
      <c r="E68" s="24" t="s">
        <v>261</v>
      </c>
      <c r="F68" s="24" t="s">
        <v>262</v>
      </c>
      <c r="G68" s="26" t="s">
        <v>250</v>
      </c>
      <c r="H68" s="10">
        <v>195.5</v>
      </c>
      <c r="I68" s="17"/>
      <c r="J68" s="39"/>
      <c r="K68" s="38"/>
      <c r="L68" s="36">
        <v>6</v>
      </c>
      <c r="M68" s="38">
        <f t="shared" si="23"/>
        <v>4200</v>
      </c>
      <c r="N68" s="36"/>
      <c r="O68" s="38"/>
      <c r="P68" s="38">
        <f t="shared" si="19"/>
        <v>4200</v>
      </c>
    </row>
    <row r="69" s="1" customFormat="1" ht="29" customHeight="1" spans="1:16">
      <c r="A69" s="9" t="s">
        <v>190</v>
      </c>
      <c r="B69" s="9" t="s">
        <v>263</v>
      </c>
      <c r="C69" s="9" t="s">
        <v>264</v>
      </c>
      <c r="D69" s="9">
        <v>13311705607</v>
      </c>
      <c r="E69" s="82" t="s">
        <v>265</v>
      </c>
      <c r="F69" s="24" t="s">
        <v>266</v>
      </c>
      <c r="G69" s="9" t="s">
        <v>267</v>
      </c>
      <c r="H69" s="17">
        <v>1993.4</v>
      </c>
      <c r="I69" s="17">
        <v>1993.4</v>
      </c>
      <c r="J69" s="39">
        <v>900</v>
      </c>
      <c r="K69" s="38">
        <f t="shared" si="22"/>
        <v>180000</v>
      </c>
      <c r="L69" s="36">
        <v>30</v>
      </c>
      <c r="M69" s="38">
        <f t="shared" si="23"/>
        <v>21000</v>
      </c>
      <c r="N69" s="36">
        <v>6</v>
      </c>
      <c r="O69" s="38">
        <f t="shared" si="24"/>
        <v>7800</v>
      </c>
      <c r="P69" s="38">
        <f t="shared" si="19"/>
        <v>208800</v>
      </c>
    </row>
    <row r="70" s="1" customFormat="1" ht="29" customHeight="1" spans="1:16">
      <c r="A70" s="9" t="s">
        <v>190</v>
      </c>
      <c r="B70" s="9" t="s">
        <v>268</v>
      </c>
      <c r="C70" s="9" t="s">
        <v>269</v>
      </c>
      <c r="D70" s="9">
        <v>13061614039</v>
      </c>
      <c r="E70" s="44" t="s">
        <v>270</v>
      </c>
      <c r="F70" s="45" t="s">
        <v>271</v>
      </c>
      <c r="G70" s="27" t="s">
        <v>241</v>
      </c>
      <c r="H70" s="9">
        <v>123.5</v>
      </c>
      <c r="I70" s="17"/>
      <c r="J70" s="39"/>
      <c r="K70" s="38"/>
      <c r="L70" s="36">
        <v>6</v>
      </c>
      <c r="M70" s="38">
        <f t="shared" si="23"/>
        <v>4200</v>
      </c>
      <c r="N70" s="36"/>
      <c r="O70" s="38"/>
      <c r="P70" s="38">
        <f t="shared" si="19"/>
        <v>4200</v>
      </c>
    </row>
    <row r="71" s="1" customFormat="1" ht="29" customHeight="1" spans="1:16">
      <c r="A71" s="9" t="s">
        <v>190</v>
      </c>
      <c r="B71" s="9" t="s">
        <v>272</v>
      </c>
      <c r="C71" s="9" t="s">
        <v>273</v>
      </c>
      <c r="D71" s="9">
        <v>15900979712</v>
      </c>
      <c r="E71" s="80" t="s">
        <v>274</v>
      </c>
      <c r="F71" s="80" t="s">
        <v>275</v>
      </c>
      <c r="G71" s="9" t="s">
        <v>250</v>
      </c>
      <c r="H71" s="9">
        <v>200</v>
      </c>
      <c r="I71" s="17"/>
      <c r="J71" s="39"/>
      <c r="K71" s="38"/>
      <c r="L71" s="36"/>
      <c r="M71" s="38"/>
      <c r="N71" s="36">
        <v>7</v>
      </c>
      <c r="O71" s="38">
        <f t="shared" si="24"/>
        <v>9100</v>
      </c>
      <c r="P71" s="38">
        <f t="shared" si="19"/>
        <v>9100</v>
      </c>
    </row>
    <row r="72" s="1" customFormat="1" ht="29" customHeight="1" spans="1:16">
      <c r="A72" s="9" t="s">
        <v>190</v>
      </c>
      <c r="B72" s="9" t="s">
        <v>276</v>
      </c>
      <c r="C72" s="9" t="s">
        <v>277</v>
      </c>
      <c r="D72" s="9">
        <v>13671808106</v>
      </c>
      <c r="E72" s="9" t="s">
        <v>278</v>
      </c>
      <c r="F72" s="80" t="s">
        <v>279</v>
      </c>
      <c r="G72" s="9" t="s">
        <v>280</v>
      </c>
      <c r="H72" s="9">
        <v>2432.4</v>
      </c>
      <c r="I72" s="17"/>
      <c r="J72" s="39"/>
      <c r="K72" s="38"/>
      <c r="L72" s="36">
        <v>25</v>
      </c>
      <c r="M72" s="38">
        <f t="shared" ref="M72:M77" si="25">L72*700</f>
        <v>17500</v>
      </c>
      <c r="N72" s="36"/>
      <c r="O72" s="38"/>
      <c r="P72" s="38">
        <f t="shared" si="19"/>
        <v>17500</v>
      </c>
    </row>
    <row r="73" s="1" customFormat="1" ht="29" customHeight="1" spans="1:16">
      <c r="A73" s="9" t="s">
        <v>190</v>
      </c>
      <c r="B73" s="9" t="s">
        <v>281</v>
      </c>
      <c r="C73" s="9" t="s">
        <v>282</v>
      </c>
      <c r="D73" s="9">
        <v>13524036053</v>
      </c>
      <c r="E73" s="24" t="s">
        <v>283</v>
      </c>
      <c r="F73" s="24" t="s">
        <v>284</v>
      </c>
      <c r="G73" s="9" t="s">
        <v>213</v>
      </c>
      <c r="H73" s="9">
        <v>666.5</v>
      </c>
      <c r="I73" s="17">
        <v>666.5</v>
      </c>
      <c r="J73" s="39">
        <v>320</v>
      </c>
      <c r="K73" s="38">
        <f>J73*200</f>
        <v>64000</v>
      </c>
      <c r="L73" s="36">
        <v>30</v>
      </c>
      <c r="M73" s="38">
        <f t="shared" si="25"/>
        <v>21000</v>
      </c>
      <c r="N73" s="36"/>
      <c r="O73" s="38"/>
      <c r="P73" s="38">
        <f t="shared" si="19"/>
        <v>85000</v>
      </c>
    </row>
    <row r="74" s="1" customFormat="1" ht="29" customHeight="1" spans="1:16">
      <c r="A74" s="9" t="s">
        <v>190</v>
      </c>
      <c r="B74" s="9" t="s">
        <v>281</v>
      </c>
      <c r="C74" s="9" t="s">
        <v>285</v>
      </c>
      <c r="D74" s="9">
        <v>15821745023</v>
      </c>
      <c r="E74" s="24" t="s">
        <v>286</v>
      </c>
      <c r="F74" s="24" t="s">
        <v>287</v>
      </c>
      <c r="G74" s="9" t="s">
        <v>288</v>
      </c>
      <c r="H74" s="9">
        <v>169.8</v>
      </c>
      <c r="I74" s="17"/>
      <c r="J74" s="39"/>
      <c r="K74" s="38"/>
      <c r="L74" s="36">
        <v>7.6</v>
      </c>
      <c r="M74" s="38">
        <f t="shared" si="25"/>
        <v>5320</v>
      </c>
      <c r="N74" s="36"/>
      <c r="O74" s="38"/>
      <c r="P74" s="38">
        <f t="shared" si="19"/>
        <v>5320</v>
      </c>
    </row>
    <row r="75" s="1" customFormat="1" ht="29" customHeight="1" spans="1:16">
      <c r="A75" s="9" t="s">
        <v>190</v>
      </c>
      <c r="B75" s="9" t="s">
        <v>289</v>
      </c>
      <c r="C75" s="9" t="s">
        <v>290</v>
      </c>
      <c r="D75" s="9">
        <v>13701605232</v>
      </c>
      <c r="E75" s="24" t="s">
        <v>291</v>
      </c>
      <c r="F75" s="24" t="s">
        <v>292</v>
      </c>
      <c r="G75" s="9" t="s">
        <v>288</v>
      </c>
      <c r="H75" s="9">
        <v>199.8</v>
      </c>
      <c r="I75" s="17"/>
      <c r="J75" s="39"/>
      <c r="K75" s="38"/>
      <c r="L75" s="36">
        <v>8</v>
      </c>
      <c r="M75" s="38">
        <f t="shared" si="25"/>
        <v>5600</v>
      </c>
      <c r="N75" s="36"/>
      <c r="O75" s="38"/>
      <c r="P75" s="38">
        <f t="shared" si="19"/>
        <v>5600</v>
      </c>
    </row>
    <row r="76" s="1" customFormat="1" ht="29" customHeight="1" spans="1:16">
      <c r="A76" s="9" t="s">
        <v>190</v>
      </c>
      <c r="B76" s="9" t="s">
        <v>289</v>
      </c>
      <c r="C76" s="9" t="s">
        <v>293</v>
      </c>
      <c r="D76" s="9">
        <v>18918762702</v>
      </c>
      <c r="E76" s="80" t="s">
        <v>294</v>
      </c>
      <c r="F76" s="80" t="s">
        <v>295</v>
      </c>
      <c r="G76" s="9" t="s">
        <v>195</v>
      </c>
      <c r="H76" s="9">
        <v>194.8</v>
      </c>
      <c r="I76" s="17"/>
      <c r="J76" s="39"/>
      <c r="K76" s="38"/>
      <c r="L76" s="36">
        <v>8.7</v>
      </c>
      <c r="M76" s="38">
        <f t="shared" si="25"/>
        <v>6090</v>
      </c>
      <c r="N76" s="36"/>
      <c r="O76" s="38"/>
      <c r="P76" s="38">
        <f t="shared" si="19"/>
        <v>6090</v>
      </c>
    </row>
    <row r="77" s="1" customFormat="1" ht="29" customHeight="1" spans="1:16">
      <c r="A77" s="9" t="s">
        <v>190</v>
      </c>
      <c r="B77" s="9" t="s">
        <v>289</v>
      </c>
      <c r="C77" s="9" t="s">
        <v>296</v>
      </c>
      <c r="D77" s="9">
        <v>17701874960</v>
      </c>
      <c r="E77" s="80" t="s">
        <v>297</v>
      </c>
      <c r="F77" s="80" t="s">
        <v>298</v>
      </c>
      <c r="G77" s="9" t="s">
        <v>195</v>
      </c>
      <c r="H77" s="9">
        <v>198.7</v>
      </c>
      <c r="I77" s="17"/>
      <c r="J77" s="39"/>
      <c r="K77" s="38"/>
      <c r="L77" s="36">
        <v>9</v>
      </c>
      <c r="M77" s="38">
        <f t="shared" si="25"/>
        <v>6300</v>
      </c>
      <c r="N77" s="36"/>
      <c r="O77" s="38"/>
      <c r="P77" s="38">
        <f t="shared" si="19"/>
        <v>6300</v>
      </c>
    </row>
    <row r="78" s="1" customFormat="1" ht="29" customHeight="1" spans="1:16">
      <c r="A78" s="9" t="s">
        <v>190</v>
      </c>
      <c r="B78" s="9" t="s">
        <v>289</v>
      </c>
      <c r="C78" s="9" t="s">
        <v>299</v>
      </c>
      <c r="D78" s="9">
        <v>18917301955</v>
      </c>
      <c r="E78" s="80" t="s">
        <v>300</v>
      </c>
      <c r="F78" s="80" t="s">
        <v>301</v>
      </c>
      <c r="G78" s="9" t="s">
        <v>250</v>
      </c>
      <c r="H78" s="9">
        <v>199.8</v>
      </c>
      <c r="I78" s="17"/>
      <c r="J78" s="39"/>
      <c r="K78" s="38"/>
      <c r="L78" s="36"/>
      <c r="M78" s="38"/>
      <c r="N78" s="36">
        <v>7</v>
      </c>
      <c r="O78" s="38">
        <f>N78*1300</f>
        <v>9100</v>
      </c>
      <c r="P78" s="38">
        <f t="shared" si="19"/>
        <v>9100</v>
      </c>
    </row>
    <row r="79" s="1" customFormat="1" ht="29" customHeight="1" spans="1:16">
      <c r="A79" s="9" t="s">
        <v>190</v>
      </c>
      <c r="B79" s="9" t="s">
        <v>289</v>
      </c>
      <c r="C79" s="9" t="s">
        <v>302</v>
      </c>
      <c r="D79" s="9">
        <v>13611762936</v>
      </c>
      <c r="E79" s="80" t="s">
        <v>303</v>
      </c>
      <c r="F79" s="80" t="s">
        <v>304</v>
      </c>
      <c r="G79" s="9" t="s">
        <v>250</v>
      </c>
      <c r="H79" s="9">
        <v>157.9</v>
      </c>
      <c r="I79" s="17"/>
      <c r="J79" s="39"/>
      <c r="K79" s="38"/>
      <c r="L79" s="36">
        <v>5</v>
      </c>
      <c r="M79" s="38">
        <f t="shared" ref="M79:M84" si="26">L79*700</f>
        <v>3500</v>
      </c>
      <c r="N79" s="36"/>
      <c r="O79" s="38"/>
      <c r="P79" s="38">
        <f t="shared" si="19"/>
        <v>3500</v>
      </c>
    </row>
    <row r="80" s="1" customFormat="1" ht="29" customHeight="1" spans="1:16">
      <c r="A80" s="9" t="s">
        <v>190</v>
      </c>
      <c r="B80" s="9" t="s">
        <v>289</v>
      </c>
      <c r="C80" s="9" t="s">
        <v>305</v>
      </c>
      <c r="D80" s="9">
        <v>13601935709</v>
      </c>
      <c r="E80" s="80" t="s">
        <v>306</v>
      </c>
      <c r="F80" s="80" t="s">
        <v>307</v>
      </c>
      <c r="G80" s="9" t="s">
        <v>195</v>
      </c>
      <c r="H80" s="9">
        <v>198.5</v>
      </c>
      <c r="I80" s="17"/>
      <c r="J80" s="39"/>
      <c r="K80" s="38"/>
      <c r="L80" s="36"/>
      <c r="M80" s="38"/>
      <c r="N80" s="36">
        <v>5</v>
      </c>
      <c r="O80" s="38">
        <f>N80*1300</f>
        <v>6500</v>
      </c>
      <c r="P80" s="38">
        <f t="shared" si="19"/>
        <v>6500</v>
      </c>
    </row>
    <row r="81" s="1" customFormat="1" ht="29" customHeight="1" spans="1:16">
      <c r="A81" s="9" t="s">
        <v>190</v>
      </c>
      <c r="B81" s="9" t="s">
        <v>289</v>
      </c>
      <c r="C81" s="9" t="s">
        <v>308</v>
      </c>
      <c r="D81" s="9">
        <v>13701994705</v>
      </c>
      <c r="E81" s="80" t="s">
        <v>309</v>
      </c>
      <c r="F81" s="80" t="s">
        <v>310</v>
      </c>
      <c r="G81" s="9" t="s">
        <v>195</v>
      </c>
      <c r="H81" s="9">
        <v>188.2</v>
      </c>
      <c r="I81" s="17"/>
      <c r="J81" s="39"/>
      <c r="K81" s="38"/>
      <c r="L81" s="36">
        <v>4</v>
      </c>
      <c r="M81" s="38">
        <f t="shared" si="26"/>
        <v>2800</v>
      </c>
      <c r="N81" s="36"/>
      <c r="O81" s="38"/>
      <c r="P81" s="38">
        <f t="shared" si="19"/>
        <v>2800</v>
      </c>
    </row>
    <row r="82" s="1" customFormat="1" ht="29" customHeight="1" spans="1:16">
      <c r="A82" s="9" t="s">
        <v>190</v>
      </c>
      <c r="B82" s="9" t="s">
        <v>289</v>
      </c>
      <c r="C82" s="9" t="s">
        <v>311</v>
      </c>
      <c r="D82" s="9">
        <v>18302196746</v>
      </c>
      <c r="E82" s="80" t="s">
        <v>312</v>
      </c>
      <c r="F82" s="80" t="s">
        <v>313</v>
      </c>
      <c r="G82" s="9" t="s">
        <v>250</v>
      </c>
      <c r="H82" s="9">
        <v>132.4</v>
      </c>
      <c r="I82" s="17"/>
      <c r="J82" s="39"/>
      <c r="K82" s="38"/>
      <c r="L82" s="36">
        <v>3</v>
      </c>
      <c r="M82" s="38">
        <f t="shared" si="26"/>
        <v>2100</v>
      </c>
      <c r="N82" s="36"/>
      <c r="O82" s="38"/>
      <c r="P82" s="38">
        <f t="shared" si="19"/>
        <v>2100</v>
      </c>
    </row>
    <row r="83" s="1" customFormat="1" ht="29" customHeight="1" spans="1:16">
      <c r="A83" s="9" t="s">
        <v>190</v>
      </c>
      <c r="B83" s="9" t="s">
        <v>289</v>
      </c>
      <c r="C83" s="9" t="s">
        <v>314</v>
      </c>
      <c r="D83" s="9">
        <v>15801721872</v>
      </c>
      <c r="E83" s="80" t="s">
        <v>315</v>
      </c>
      <c r="F83" s="80" t="s">
        <v>316</v>
      </c>
      <c r="G83" s="9" t="s">
        <v>195</v>
      </c>
      <c r="H83" s="9">
        <v>198.3</v>
      </c>
      <c r="I83" s="17"/>
      <c r="J83" s="39"/>
      <c r="K83" s="38"/>
      <c r="L83" s="36">
        <v>6</v>
      </c>
      <c r="M83" s="38">
        <f t="shared" si="26"/>
        <v>4200</v>
      </c>
      <c r="N83" s="36"/>
      <c r="O83" s="38"/>
      <c r="P83" s="38">
        <f t="shared" si="19"/>
        <v>4200</v>
      </c>
    </row>
    <row r="84" s="1" customFormat="1" ht="29" customHeight="1" spans="1:16">
      <c r="A84" s="9" t="s">
        <v>190</v>
      </c>
      <c r="B84" s="9" t="s">
        <v>289</v>
      </c>
      <c r="C84" s="9" t="s">
        <v>317</v>
      </c>
      <c r="D84" s="9">
        <v>17321366682</v>
      </c>
      <c r="E84" s="80" t="s">
        <v>318</v>
      </c>
      <c r="F84" s="80" t="s">
        <v>319</v>
      </c>
      <c r="G84" s="9" t="s">
        <v>195</v>
      </c>
      <c r="H84" s="9">
        <v>189.1</v>
      </c>
      <c r="I84" s="17"/>
      <c r="J84" s="39"/>
      <c r="K84" s="38"/>
      <c r="L84" s="36">
        <v>6</v>
      </c>
      <c r="M84" s="38">
        <f t="shared" si="26"/>
        <v>4200</v>
      </c>
      <c r="N84" s="36"/>
      <c r="O84" s="38"/>
      <c r="P84" s="38">
        <f t="shared" si="19"/>
        <v>4200</v>
      </c>
    </row>
    <row r="85" s="1" customFormat="1" ht="29" customHeight="1" spans="1:16">
      <c r="A85" s="9" t="s">
        <v>190</v>
      </c>
      <c r="B85" s="9" t="s">
        <v>320</v>
      </c>
      <c r="C85" s="9" t="s">
        <v>321</v>
      </c>
      <c r="D85" s="9">
        <v>18930193836</v>
      </c>
      <c r="E85" s="24" t="s">
        <v>322</v>
      </c>
      <c r="F85" s="24" t="s">
        <v>323</v>
      </c>
      <c r="G85" s="9" t="s">
        <v>324</v>
      </c>
      <c r="H85" s="9">
        <v>578</v>
      </c>
      <c r="I85" s="17">
        <v>411.09</v>
      </c>
      <c r="J85" s="39">
        <v>350</v>
      </c>
      <c r="K85" s="38">
        <f t="shared" ref="K85:K88" si="27">J85*200</f>
        <v>70000</v>
      </c>
      <c r="L85" s="36"/>
      <c r="M85" s="38"/>
      <c r="N85" s="36">
        <v>20</v>
      </c>
      <c r="O85" s="38">
        <f t="shared" ref="O85:O88" si="28">N85*1300</f>
        <v>26000</v>
      </c>
      <c r="P85" s="38">
        <f t="shared" si="19"/>
        <v>96000</v>
      </c>
    </row>
    <row r="86" s="1" customFormat="1" ht="29" customHeight="1" spans="1:16">
      <c r="A86" s="9" t="s">
        <v>190</v>
      </c>
      <c r="B86" s="9" t="s">
        <v>325</v>
      </c>
      <c r="C86" s="9" t="s">
        <v>326</v>
      </c>
      <c r="D86" s="9">
        <v>18930193836</v>
      </c>
      <c r="E86" s="24" t="s">
        <v>327</v>
      </c>
      <c r="F86" s="24" t="s">
        <v>328</v>
      </c>
      <c r="G86" s="9" t="s">
        <v>329</v>
      </c>
      <c r="H86" s="9">
        <v>185.1</v>
      </c>
      <c r="I86" s="17">
        <v>161.8</v>
      </c>
      <c r="J86" s="39">
        <v>150</v>
      </c>
      <c r="K86" s="38">
        <f t="shared" si="27"/>
        <v>30000</v>
      </c>
      <c r="L86" s="36"/>
      <c r="M86" s="38"/>
      <c r="N86" s="36">
        <v>7</v>
      </c>
      <c r="O86" s="38">
        <f t="shared" si="28"/>
        <v>9100</v>
      </c>
      <c r="P86" s="38">
        <f t="shared" si="19"/>
        <v>39100</v>
      </c>
    </row>
    <row r="87" s="1" customFormat="1" ht="29" customHeight="1" spans="1:16">
      <c r="A87" s="9" t="s">
        <v>190</v>
      </c>
      <c r="B87" s="9" t="s">
        <v>325</v>
      </c>
      <c r="C87" s="9" t="s">
        <v>330</v>
      </c>
      <c r="D87" s="9">
        <v>13701852868</v>
      </c>
      <c r="E87" s="24" t="s">
        <v>331</v>
      </c>
      <c r="F87" s="24" t="s">
        <v>332</v>
      </c>
      <c r="G87" s="9" t="s">
        <v>333</v>
      </c>
      <c r="H87" s="9">
        <v>125.6</v>
      </c>
      <c r="I87" s="17"/>
      <c r="J87" s="39"/>
      <c r="K87" s="38"/>
      <c r="L87" s="36"/>
      <c r="M87" s="38"/>
      <c r="N87" s="36">
        <v>4.6</v>
      </c>
      <c r="O87" s="38">
        <f t="shared" si="28"/>
        <v>5980</v>
      </c>
      <c r="P87" s="38">
        <f t="shared" si="19"/>
        <v>5980</v>
      </c>
    </row>
    <row r="88" s="1" customFormat="1" ht="29" customHeight="1" spans="1:16">
      <c r="A88" s="9" t="s">
        <v>190</v>
      </c>
      <c r="B88" s="9" t="s">
        <v>325</v>
      </c>
      <c r="C88" s="9" t="s">
        <v>334</v>
      </c>
      <c r="D88" s="9">
        <v>13040681343</v>
      </c>
      <c r="E88" s="24" t="s">
        <v>335</v>
      </c>
      <c r="F88" s="24" t="s">
        <v>336</v>
      </c>
      <c r="G88" s="9" t="s">
        <v>250</v>
      </c>
      <c r="H88" s="9">
        <v>102</v>
      </c>
      <c r="I88" s="17">
        <v>100.8</v>
      </c>
      <c r="J88" s="39">
        <v>100</v>
      </c>
      <c r="K88" s="38">
        <f t="shared" si="27"/>
        <v>20000</v>
      </c>
      <c r="L88" s="36"/>
      <c r="M88" s="38"/>
      <c r="N88" s="36">
        <v>4</v>
      </c>
      <c r="O88" s="38">
        <f t="shared" si="28"/>
        <v>5200</v>
      </c>
      <c r="P88" s="38">
        <f t="shared" si="19"/>
        <v>25200</v>
      </c>
    </row>
    <row r="89" s="1" customFormat="1" ht="29" customHeight="1" spans="1:16">
      <c r="A89" s="9" t="s">
        <v>190</v>
      </c>
      <c r="B89" s="9" t="s">
        <v>325</v>
      </c>
      <c r="C89" s="9" t="s">
        <v>337</v>
      </c>
      <c r="D89" s="9">
        <v>15300796589</v>
      </c>
      <c r="E89" s="24" t="s">
        <v>338</v>
      </c>
      <c r="F89" s="24" t="s">
        <v>339</v>
      </c>
      <c r="G89" s="9" t="s">
        <v>280</v>
      </c>
      <c r="H89" s="9">
        <v>128.9</v>
      </c>
      <c r="I89" s="17"/>
      <c r="J89" s="39"/>
      <c r="K89" s="38"/>
      <c r="L89" s="36">
        <v>6</v>
      </c>
      <c r="M89" s="38">
        <f t="shared" ref="M89:M94" si="29">L89*700</f>
        <v>4200</v>
      </c>
      <c r="N89" s="36"/>
      <c r="O89" s="38"/>
      <c r="P89" s="38">
        <f t="shared" si="19"/>
        <v>4200</v>
      </c>
    </row>
    <row r="90" s="1" customFormat="1" ht="29" customHeight="1" spans="1:16">
      <c r="A90" s="9" t="s">
        <v>190</v>
      </c>
      <c r="B90" s="9" t="s">
        <v>340</v>
      </c>
      <c r="C90" s="9" t="s">
        <v>341</v>
      </c>
      <c r="D90" s="9">
        <v>18001872298</v>
      </c>
      <c r="E90" s="80" t="s">
        <v>342</v>
      </c>
      <c r="F90" s="80" t="s">
        <v>343</v>
      </c>
      <c r="G90" s="9" t="s">
        <v>195</v>
      </c>
      <c r="H90" s="10">
        <v>190.2</v>
      </c>
      <c r="I90" s="17"/>
      <c r="J90" s="39"/>
      <c r="K90" s="38"/>
      <c r="L90" s="36">
        <v>9.4</v>
      </c>
      <c r="M90" s="38">
        <f t="shared" si="29"/>
        <v>6580</v>
      </c>
      <c r="N90" s="36"/>
      <c r="O90" s="38"/>
      <c r="P90" s="38">
        <f t="shared" si="19"/>
        <v>6580</v>
      </c>
    </row>
    <row r="91" s="1" customFormat="1" ht="29" customHeight="1" spans="1:16">
      <c r="A91" s="9" t="s">
        <v>190</v>
      </c>
      <c r="B91" s="9" t="s">
        <v>340</v>
      </c>
      <c r="C91" s="9" t="s">
        <v>344</v>
      </c>
      <c r="D91" s="9">
        <v>18930216058</v>
      </c>
      <c r="E91" s="80" t="s">
        <v>345</v>
      </c>
      <c r="F91" s="80" t="s">
        <v>346</v>
      </c>
      <c r="G91" s="9" t="s">
        <v>347</v>
      </c>
      <c r="H91" s="10">
        <v>192.1</v>
      </c>
      <c r="I91" s="17"/>
      <c r="J91" s="39"/>
      <c r="K91" s="38"/>
      <c r="L91" s="36">
        <v>9.4</v>
      </c>
      <c r="M91" s="38">
        <f t="shared" si="29"/>
        <v>6580</v>
      </c>
      <c r="N91" s="36"/>
      <c r="O91" s="38"/>
      <c r="P91" s="38">
        <f t="shared" si="19"/>
        <v>6580</v>
      </c>
    </row>
    <row r="92" s="1" customFormat="1" ht="29" customHeight="1" spans="1:16">
      <c r="A92" s="9" t="s">
        <v>190</v>
      </c>
      <c r="B92" s="9" t="s">
        <v>340</v>
      </c>
      <c r="C92" s="9" t="s">
        <v>348</v>
      </c>
      <c r="D92" s="9">
        <v>18701725563</v>
      </c>
      <c r="E92" s="80" t="s">
        <v>349</v>
      </c>
      <c r="F92" s="80" t="s">
        <v>350</v>
      </c>
      <c r="G92" s="9" t="s">
        <v>195</v>
      </c>
      <c r="H92" s="46">
        <v>188</v>
      </c>
      <c r="I92" s="17"/>
      <c r="J92" s="39"/>
      <c r="K92" s="38"/>
      <c r="L92" s="36">
        <v>9.4</v>
      </c>
      <c r="M92" s="38">
        <f t="shared" si="29"/>
        <v>6580</v>
      </c>
      <c r="N92" s="36"/>
      <c r="O92" s="38"/>
      <c r="P92" s="38">
        <f t="shared" si="19"/>
        <v>6580</v>
      </c>
    </row>
    <row r="93" s="1" customFormat="1" ht="29" customHeight="1" spans="1:16">
      <c r="A93" s="9" t="s">
        <v>190</v>
      </c>
      <c r="B93" s="9" t="s">
        <v>340</v>
      </c>
      <c r="C93" s="9" t="s">
        <v>351</v>
      </c>
      <c r="D93" s="9">
        <v>13651768734</v>
      </c>
      <c r="E93" s="80" t="s">
        <v>352</v>
      </c>
      <c r="F93" s="80" t="s">
        <v>353</v>
      </c>
      <c r="G93" s="9" t="s">
        <v>195</v>
      </c>
      <c r="H93" s="17">
        <v>196.6</v>
      </c>
      <c r="I93" s="17"/>
      <c r="J93" s="39"/>
      <c r="K93" s="38"/>
      <c r="L93" s="36">
        <v>9.8</v>
      </c>
      <c r="M93" s="38">
        <f t="shared" si="29"/>
        <v>6860</v>
      </c>
      <c r="N93" s="36"/>
      <c r="O93" s="38"/>
      <c r="P93" s="38">
        <f t="shared" si="19"/>
        <v>6860</v>
      </c>
    </row>
    <row r="94" s="1" customFormat="1" ht="29" customHeight="1" spans="1:16">
      <c r="A94" s="9" t="s">
        <v>190</v>
      </c>
      <c r="B94" s="9" t="s">
        <v>340</v>
      </c>
      <c r="C94" s="9" t="s">
        <v>354</v>
      </c>
      <c r="D94" s="9">
        <v>15921244817</v>
      </c>
      <c r="E94" s="80" t="s">
        <v>355</v>
      </c>
      <c r="F94" s="80" t="s">
        <v>356</v>
      </c>
      <c r="G94" s="9" t="s">
        <v>195</v>
      </c>
      <c r="H94" s="17">
        <v>193.4</v>
      </c>
      <c r="I94" s="17"/>
      <c r="J94" s="39"/>
      <c r="K94" s="38"/>
      <c r="L94" s="36">
        <v>9.6</v>
      </c>
      <c r="M94" s="38">
        <f t="shared" si="29"/>
        <v>6720</v>
      </c>
      <c r="N94" s="36"/>
      <c r="O94" s="38"/>
      <c r="P94" s="38">
        <f t="shared" si="19"/>
        <v>6720</v>
      </c>
    </row>
    <row r="95" s="1" customFormat="1" ht="29" customHeight="1" spans="1:16">
      <c r="A95" s="9" t="s">
        <v>190</v>
      </c>
      <c r="B95" s="9" t="s">
        <v>357</v>
      </c>
      <c r="C95" s="9" t="s">
        <v>358</v>
      </c>
      <c r="D95" s="9">
        <v>17721000565</v>
      </c>
      <c r="E95" s="9" t="s">
        <v>359</v>
      </c>
      <c r="F95" s="80" t="s">
        <v>360</v>
      </c>
      <c r="G95" s="9" t="s">
        <v>361</v>
      </c>
      <c r="H95" s="17">
        <v>231.2</v>
      </c>
      <c r="I95" s="17"/>
      <c r="J95" s="39"/>
      <c r="K95" s="38"/>
      <c r="L95" s="36"/>
      <c r="M95" s="38"/>
      <c r="N95" s="36">
        <v>7</v>
      </c>
      <c r="O95" s="38">
        <f>N95*1300</f>
        <v>9100</v>
      </c>
      <c r="P95" s="38">
        <f t="shared" si="19"/>
        <v>9100</v>
      </c>
    </row>
    <row r="96" s="1" customFormat="1" ht="29" customHeight="1" spans="1:16">
      <c r="A96" s="9" t="s">
        <v>190</v>
      </c>
      <c r="B96" s="9" t="s">
        <v>362</v>
      </c>
      <c r="C96" s="9" t="s">
        <v>363</v>
      </c>
      <c r="D96" s="9">
        <v>13122939133</v>
      </c>
      <c r="E96" s="24" t="s">
        <v>364</v>
      </c>
      <c r="F96" s="24" t="s">
        <v>365</v>
      </c>
      <c r="G96" s="9" t="s">
        <v>366</v>
      </c>
      <c r="H96" s="17">
        <v>594.6</v>
      </c>
      <c r="I96" s="17">
        <v>198.11</v>
      </c>
      <c r="J96" s="39">
        <v>130</v>
      </c>
      <c r="K96" s="38">
        <f>J96*200</f>
        <v>26000</v>
      </c>
      <c r="L96" s="36"/>
      <c r="M96" s="38"/>
      <c r="N96" s="36"/>
      <c r="O96" s="38"/>
      <c r="P96" s="38">
        <f t="shared" si="19"/>
        <v>26000</v>
      </c>
    </row>
    <row r="97" s="1" customFormat="1" ht="29" customHeight="1" spans="1:16">
      <c r="A97" s="9" t="s">
        <v>190</v>
      </c>
      <c r="B97" s="9" t="s">
        <v>362</v>
      </c>
      <c r="C97" s="9" t="s">
        <v>367</v>
      </c>
      <c r="D97" s="9">
        <v>13524566021</v>
      </c>
      <c r="E97" s="24" t="s">
        <v>368</v>
      </c>
      <c r="F97" s="24" t="s">
        <v>369</v>
      </c>
      <c r="G97" s="9" t="s">
        <v>250</v>
      </c>
      <c r="H97" s="17">
        <v>177</v>
      </c>
      <c r="I97" s="17">
        <v>176.99</v>
      </c>
      <c r="J97" s="39">
        <v>90</v>
      </c>
      <c r="K97" s="38">
        <f t="shared" ref="K96:K100" si="30">J97*200</f>
        <v>18000</v>
      </c>
      <c r="L97" s="36"/>
      <c r="M97" s="38"/>
      <c r="N97" s="36"/>
      <c r="O97" s="38"/>
      <c r="P97" s="38">
        <f t="shared" si="19"/>
        <v>18000</v>
      </c>
    </row>
    <row r="98" s="1" customFormat="1" ht="29" customHeight="1" spans="1:16">
      <c r="A98" s="9" t="s">
        <v>190</v>
      </c>
      <c r="B98" s="9" t="s">
        <v>362</v>
      </c>
      <c r="C98" s="9" t="s">
        <v>370</v>
      </c>
      <c r="D98" s="9">
        <v>18917191256</v>
      </c>
      <c r="E98" s="24" t="s">
        <v>371</v>
      </c>
      <c r="F98" s="24" t="s">
        <v>372</v>
      </c>
      <c r="G98" s="9" t="s">
        <v>250</v>
      </c>
      <c r="H98" s="17">
        <v>199.6</v>
      </c>
      <c r="I98" s="17">
        <v>199.6</v>
      </c>
      <c r="J98" s="39">
        <v>130</v>
      </c>
      <c r="K98" s="38">
        <f t="shared" si="30"/>
        <v>26000</v>
      </c>
      <c r="L98" s="36"/>
      <c r="M98" s="38"/>
      <c r="N98" s="36"/>
      <c r="O98" s="38"/>
      <c r="P98" s="38">
        <f t="shared" si="19"/>
        <v>26000</v>
      </c>
    </row>
    <row r="99" s="1" customFormat="1" ht="29" customHeight="1" spans="1:16">
      <c r="A99" s="9" t="s">
        <v>190</v>
      </c>
      <c r="B99" s="9" t="s">
        <v>325</v>
      </c>
      <c r="C99" s="9" t="s">
        <v>373</v>
      </c>
      <c r="D99" s="9">
        <v>15300498471</v>
      </c>
      <c r="E99" s="83" t="s">
        <v>374</v>
      </c>
      <c r="F99" s="24" t="s">
        <v>375</v>
      </c>
      <c r="G99" s="9" t="s">
        <v>280</v>
      </c>
      <c r="H99" s="17">
        <v>199.4</v>
      </c>
      <c r="I99" s="17">
        <v>199.4</v>
      </c>
      <c r="J99" s="39">
        <v>150</v>
      </c>
      <c r="K99" s="38">
        <f t="shared" si="30"/>
        <v>30000</v>
      </c>
      <c r="L99" s="36"/>
      <c r="M99" s="38"/>
      <c r="N99" s="36"/>
      <c r="O99" s="38"/>
      <c r="P99" s="38">
        <f t="shared" si="19"/>
        <v>30000</v>
      </c>
    </row>
    <row r="100" s="1" customFormat="1" ht="29" customHeight="1" spans="1:16">
      <c r="A100" s="9" t="s">
        <v>190</v>
      </c>
      <c r="B100" s="9" t="s">
        <v>325</v>
      </c>
      <c r="C100" s="9" t="s">
        <v>376</v>
      </c>
      <c r="D100" s="9">
        <v>18916115388</v>
      </c>
      <c r="E100" s="80" t="s">
        <v>377</v>
      </c>
      <c r="F100" s="80" t="s">
        <v>378</v>
      </c>
      <c r="G100" s="9" t="s">
        <v>195</v>
      </c>
      <c r="H100" s="17">
        <v>188.2</v>
      </c>
      <c r="I100" s="17">
        <v>188.2</v>
      </c>
      <c r="J100" s="39">
        <v>150</v>
      </c>
      <c r="K100" s="38">
        <f t="shared" si="30"/>
        <v>30000</v>
      </c>
      <c r="L100" s="36"/>
      <c r="M100" s="38"/>
      <c r="N100" s="36"/>
      <c r="O100" s="38"/>
      <c r="P100" s="38">
        <f t="shared" si="19"/>
        <v>30000</v>
      </c>
    </row>
    <row r="101" s="1" customFormat="1" ht="29" customHeight="1" spans="1:16">
      <c r="A101" s="13" t="s">
        <v>96</v>
      </c>
      <c r="B101" s="13"/>
      <c r="C101" s="14" t="s">
        <v>379</v>
      </c>
      <c r="D101" s="13"/>
      <c r="E101" s="13"/>
      <c r="F101" s="13"/>
      <c r="G101" s="13"/>
      <c r="H101" s="48">
        <f t="shared" ref="H101:P101" si="31">SUM(H50:H100)</f>
        <v>16362.7</v>
      </c>
      <c r="I101" s="48">
        <f t="shared" si="31"/>
        <v>6045</v>
      </c>
      <c r="J101" s="40">
        <f t="shared" si="31"/>
        <v>3600</v>
      </c>
      <c r="K101" s="41">
        <f t="shared" si="31"/>
        <v>720000</v>
      </c>
      <c r="L101" s="42">
        <f t="shared" si="31"/>
        <v>296.9</v>
      </c>
      <c r="M101" s="41">
        <f t="shared" si="31"/>
        <v>207830</v>
      </c>
      <c r="N101" s="42">
        <f t="shared" si="31"/>
        <v>193.2</v>
      </c>
      <c r="O101" s="41">
        <f t="shared" si="31"/>
        <v>251160</v>
      </c>
      <c r="P101" s="41">
        <f t="shared" si="31"/>
        <v>1178990</v>
      </c>
    </row>
    <row r="102" s="1" customFormat="1" ht="29" customHeight="1" spans="1:16">
      <c r="A102" s="9" t="s">
        <v>380</v>
      </c>
      <c r="B102" s="9" t="s">
        <v>381</v>
      </c>
      <c r="C102" s="9" t="s">
        <v>382</v>
      </c>
      <c r="D102" s="9">
        <v>13817140242</v>
      </c>
      <c r="E102" s="9" t="s">
        <v>383</v>
      </c>
      <c r="F102" s="80" t="s">
        <v>384</v>
      </c>
      <c r="G102" s="9" t="s">
        <v>280</v>
      </c>
      <c r="H102" s="9">
        <v>187.3</v>
      </c>
      <c r="I102" s="9">
        <v>184.84</v>
      </c>
      <c r="J102" s="39">
        <v>180</v>
      </c>
      <c r="K102" s="38">
        <f>J102*200</f>
        <v>36000</v>
      </c>
      <c r="L102" s="36"/>
      <c r="M102" s="38"/>
      <c r="N102" s="36"/>
      <c r="O102" s="38"/>
      <c r="P102" s="38">
        <f t="shared" ref="P102:P126" si="32">K102+M102+O102</f>
        <v>36000</v>
      </c>
    </row>
    <row r="103" s="1" customFormat="1" ht="29" customHeight="1" spans="1:16">
      <c r="A103" s="9" t="s">
        <v>380</v>
      </c>
      <c r="B103" s="9" t="s">
        <v>385</v>
      </c>
      <c r="C103" s="9" t="s">
        <v>264</v>
      </c>
      <c r="D103" s="9" t="s">
        <v>386</v>
      </c>
      <c r="E103" s="80" t="s">
        <v>265</v>
      </c>
      <c r="F103" s="80" t="s">
        <v>266</v>
      </c>
      <c r="G103" s="9" t="s">
        <v>387</v>
      </c>
      <c r="H103" s="9">
        <v>1286.4</v>
      </c>
      <c r="I103" s="9">
        <v>1183.66</v>
      </c>
      <c r="J103" s="39">
        <v>580</v>
      </c>
      <c r="K103" s="38">
        <f>J103*200</f>
        <v>116000</v>
      </c>
      <c r="L103" s="36"/>
      <c r="M103" s="38"/>
      <c r="N103" s="36"/>
      <c r="O103" s="38"/>
      <c r="P103" s="38">
        <f t="shared" si="32"/>
        <v>116000</v>
      </c>
    </row>
    <row r="104" s="1" customFormat="1" ht="29" customHeight="1" spans="1:16">
      <c r="A104" s="9" t="s">
        <v>380</v>
      </c>
      <c r="B104" s="9" t="s">
        <v>388</v>
      </c>
      <c r="C104" s="9" t="s">
        <v>389</v>
      </c>
      <c r="D104" s="9">
        <v>13003251953</v>
      </c>
      <c r="E104" s="9" t="s">
        <v>390</v>
      </c>
      <c r="F104" s="80" t="s">
        <v>391</v>
      </c>
      <c r="G104" s="9" t="s">
        <v>392</v>
      </c>
      <c r="H104" s="9">
        <v>313.62</v>
      </c>
      <c r="I104" s="9"/>
      <c r="J104" s="39"/>
      <c r="K104" s="38"/>
      <c r="L104" s="36">
        <v>4</v>
      </c>
      <c r="M104" s="38">
        <f t="shared" ref="M104:M117" si="33">L104*700</f>
        <v>2800</v>
      </c>
      <c r="N104" s="36">
        <v>6</v>
      </c>
      <c r="O104" s="38">
        <f>N104*1300</f>
        <v>7800</v>
      </c>
      <c r="P104" s="38">
        <f t="shared" si="32"/>
        <v>10600</v>
      </c>
    </row>
    <row r="105" s="1" customFormat="1" ht="29" customHeight="1" spans="1:16">
      <c r="A105" s="9" t="s">
        <v>380</v>
      </c>
      <c r="B105" s="9" t="s">
        <v>393</v>
      </c>
      <c r="C105" s="9" t="s">
        <v>394</v>
      </c>
      <c r="D105" s="9" t="s">
        <v>395</v>
      </c>
      <c r="E105" s="9" t="s">
        <v>396</v>
      </c>
      <c r="F105" s="9" t="s">
        <v>397</v>
      </c>
      <c r="G105" s="9" t="s">
        <v>280</v>
      </c>
      <c r="H105" s="9">
        <v>186.14</v>
      </c>
      <c r="I105" s="9"/>
      <c r="J105" s="39"/>
      <c r="K105" s="38"/>
      <c r="L105" s="36">
        <v>4</v>
      </c>
      <c r="M105" s="38">
        <f t="shared" si="33"/>
        <v>2800</v>
      </c>
      <c r="N105" s="36"/>
      <c r="O105" s="38"/>
      <c r="P105" s="38">
        <f t="shared" si="32"/>
        <v>2800</v>
      </c>
    </row>
    <row r="106" s="1" customFormat="1" ht="29" customHeight="1" spans="1:16">
      <c r="A106" s="9" t="s">
        <v>380</v>
      </c>
      <c r="B106" s="9" t="s">
        <v>393</v>
      </c>
      <c r="C106" s="9" t="s">
        <v>398</v>
      </c>
      <c r="D106" s="9" t="s">
        <v>399</v>
      </c>
      <c r="E106" s="9" t="s">
        <v>400</v>
      </c>
      <c r="F106" s="9" t="s">
        <v>401</v>
      </c>
      <c r="G106" s="9" t="s">
        <v>402</v>
      </c>
      <c r="H106" s="9">
        <v>189.46</v>
      </c>
      <c r="I106" s="9"/>
      <c r="J106" s="39"/>
      <c r="K106" s="38"/>
      <c r="L106" s="36">
        <v>4</v>
      </c>
      <c r="M106" s="38">
        <f t="shared" si="33"/>
        <v>2800</v>
      </c>
      <c r="N106" s="36"/>
      <c r="O106" s="38"/>
      <c r="P106" s="38">
        <f t="shared" si="32"/>
        <v>2800</v>
      </c>
    </row>
    <row r="107" s="1" customFormat="1" ht="29" customHeight="1" spans="1:16">
      <c r="A107" s="9" t="s">
        <v>380</v>
      </c>
      <c r="B107" s="9" t="s">
        <v>393</v>
      </c>
      <c r="C107" s="9" t="s">
        <v>403</v>
      </c>
      <c r="D107" s="9">
        <v>13311705607</v>
      </c>
      <c r="E107" s="9" t="s">
        <v>404</v>
      </c>
      <c r="F107" s="80" t="s">
        <v>405</v>
      </c>
      <c r="G107" s="9" t="s">
        <v>406</v>
      </c>
      <c r="H107" s="9">
        <v>145.5</v>
      </c>
      <c r="I107" s="9"/>
      <c r="J107" s="39"/>
      <c r="K107" s="38"/>
      <c r="L107" s="36">
        <v>2</v>
      </c>
      <c r="M107" s="38">
        <f t="shared" si="33"/>
        <v>1400</v>
      </c>
      <c r="N107" s="36"/>
      <c r="O107" s="38"/>
      <c r="P107" s="38">
        <f t="shared" si="32"/>
        <v>1400</v>
      </c>
    </row>
    <row r="108" s="1" customFormat="1" ht="29" customHeight="1" spans="1:16">
      <c r="A108" s="9" t="s">
        <v>380</v>
      </c>
      <c r="B108" s="9" t="s">
        <v>407</v>
      </c>
      <c r="C108" s="9" t="s">
        <v>408</v>
      </c>
      <c r="D108" s="9" t="s">
        <v>409</v>
      </c>
      <c r="E108" s="9" t="s">
        <v>410</v>
      </c>
      <c r="F108" s="9" t="s">
        <v>411</v>
      </c>
      <c r="G108" s="9" t="s">
        <v>58</v>
      </c>
      <c r="H108" s="9">
        <v>199.07</v>
      </c>
      <c r="I108" s="9"/>
      <c r="J108" s="39"/>
      <c r="K108" s="38"/>
      <c r="L108" s="36">
        <v>4</v>
      </c>
      <c r="M108" s="38">
        <f t="shared" si="33"/>
        <v>2800</v>
      </c>
      <c r="N108" s="36"/>
      <c r="O108" s="38"/>
      <c r="P108" s="38">
        <f t="shared" si="32"/>
        <v>2800</v>
      </c>
    </row>
    <row r="109" s="1" customFormat="1" ht="29" customHeight="1" spans="1:16">
      <c r="A109" s="9" t="s">
        <v>380</v>
      </c>
      <c r="B109" s="9" t="s">
        <v>407</v>
      </c>
      <c r="C109" s="9" t="s">
        <v>412</v>
      </c>
      <c r="D109" s="9">
        <v>15901969344</v>
      </c>
      <c r="E109" s="9" t="s">
        <v>413</v>
      </c>
      <c r="F109" s="9" t="s">
        <v>414</v>
      </c>
      <c r="G109" s="9" t="s">
        <v>415</v>
      </c>
      <c r="H109" s="9">
        <v>199.72</v>
      </c>
      <c r="I109" s="9"/>
      <c r="J109" s="39"/>
      <c r="K109" s="38"/>
      <c r="L109" s="36">
        <v>4</v>
      </c>
      <c r="M109" s="38">
        <f t="shared" si="33"/>
        <v>2800</v>
      </c>
      <c r="N109" s="36"/>
      <c r="O109" s="38"/>
      <c r="P109" s="38">
        <f t="shared" si="32"/>
        <v>2800</v>
      </c>
    </row>
    <row r="110" s="1" customFormat="1" ht="29" customHeight="1" spans="1:16">
      <c r="A110" s="9" t="s">
        <v>380</v>
      </c>
      <c r="B110" s="9" t="s">
        <v>407</v>
      </c>
      <c r="C110" s="9" t="s">
        <v>416</v>
      </c>
      <c r="D110" s="9">
        <v>13901972551</v>
      </c>
      <c r="E110" s="9" t="s">
        <v>417</v>
      </c>
      <c r="F110" s="80" t="s">
        <v>418</v>
      </c>
      <c r="G110" s="9" t="s">
        <v>419</v>
      </c>
      <c r="H110" s="9">
        <v>110</v>
      </c>
      <c r="I110" s="9"/>
      <c r="J110" s="39"/>
      <c r="K110" s="38"/>
      <c r="L110" s="36">
        <v>2</v>
      </c>
      <c r="M110" s="38">
        <f t="shared" si="33"/>
        <v>1400</v>
      </c>
      <c r="N110" s="36"/>
      <c r="O110" s="38"/>
      <c r="P110" s="38">
        <f t="shared" si="32"/>
        <v>1400</v>
      </c>
    </row>
    <row r="111" s="1" customFormat="1" ht="29" customHeight="1" spans="1:16">
      <c r="A111" s="9" t="s">
        <v>380</v>
      </c>
      <c r="B111" s="9" t="s">
        <v>407</v>
      </c>
      <c r="C111" s="9" t="s">
        <v>420</v>
      </c>
      <c r="D111" s="9">
        <v>15901969344</v>
      </c>
      <c r="E111" s="9" t="s">
        <v>421</v>
      </c>
      <c r="F111" s="80" t="s">
        <v>422</v>
      </c>
      <c r="G111" s="9" t="s">
        <v>124</v>
      </c>
      <c r="H111" s="9">
        <v>290.5</v>
      </c>
      <c r="I111" s="9"/>
      <c r="J111" s="39"/>
      <c r="K111" s="38"/>
      <c r="L111" s="36">
        <v>7</v>
      </c>
      <c r="M111" s="38">
        <f t="shared" si="33"/>
        <v>4900</v>
      </c>
      <c r="N111" s="36"/>
      <c r="O111" s="38"/>
      <c r="P111" s="38">
        <f t="shared" si="32"/>
        <v>4900</v>
      </c>
    </row>
    <row r="112" s="1" customFormat="1" ht="29" customHeight="1" spans="1:16">
      <c r="A112" s="9" t="s">
        <v>380</v>
      </c>
      <c r="B112" s="9" t="s">
        <v>407</v>
      </c>
      <c r="C112" s="9" t="s">
        <v>423</v>
      </c>
      <c r="D112" s="9">
        <v>18818196202</v>
      </c>
      <c r="E112" s="9" t="s">
        <v>421</v>
      </c>
      <c r="F112" s="9" t="s">
        <v>424</v>
      </c>
      <c r="G112" s="9" t="s">
        <v>425</v>
      </c>
      <c r="H112" s="9">
        <v>282.6</v>
      </c>
      <c r="I112" s="9"/>
      <c r="J112" s="39"/>
      <c r="K112" s="38"/>
      <c r="L112" s="36">
        <v>5</v>
      </c>
      <c r="M112" s="38">
        <f t="shared" si="33"/>
        <v>3500</v>
      </c>
      <c r="N112" s="36"/>
      <c r="O112" s="38"/>
      <c r="P112" s="38">
        <f t="shared" si="32"/>
        <v>3500</v>
      </c>
    </row>
    <row r="113" s="1" customFormat="1" ht="29" customHeight="1" spans="1:16">
      <c r="A113" s="9" t="s">
        <v>380</v>
      </c>
      <c r="B113" s="9" t="s">
        <v>426</v>
      </c>
      <c r="C113" s="9" t="s">
        <v>427</v>
      </c>
      <c r="D113" s="9">
        <v>18321231538</v>
      </c>
      <c r="E113" s="9" t="s">
        <v>428</v>
      </c>
      <c r="F113" s="9" t="s">
        <v>429</v>
      </c>
      <c r="G113" s="9" t="s">
        <v>195</v>
      </c>
      <c r="H113" s="9">
        <v>193.15</v>
      </c>
      <c r="I113" s="9"/>
      <c r="J113" s="39"/>
      <c r="K113" s="38"/>
      <c r="L113" s="36">
        <v>3</v>
      </c>
      <c r="M113" s="38">
        <f t="shared" si="33"/>
        <v>2100</v>
      </c>
      <c r="N113" s="36"/>
      <c r="O113" s="38"/>
      <c r="P113" s="38">
        <f t="shared" si="32"/>
        <v>2100</v>
      </c>
    </row>
    <row r="114" s="1" customFormat="1" ht="29" customHeight="1" spans="1:16">
      <c r="A114" s="9" t="s">
        <v>380</v>
      </c>
      <c r="B114" s="9" t="s">
        <v>426</v>
      </c>
      <c r="C114" s="9" t="s">
        <v>430</v>
      </c>
      <c r="D114" s="9">
        <v>13661478905</v>
      </c>
      <c r="E114" s="80" t="s">
        <v>431</v>
      </c>
      <c r="F114" s="80" t="s">
        <v>432</v>
      </c>
      <c r="G114" s="9" t="s">
        <v>250</v>
      </c>
      <c r="H114" s="9">
        <v>111.26</v>
      </c>
      <c r="I114" s="9"/>
      <c r="J114" s="39"/>
      <c r="K114" s="38"/>
      <c r="L114" s="36">
        <v>3</v>
      </c>
      <c r="M114" s="38">
        <f t="shared" si="33"/>
        <v>2100</v>
      </c>
      <c r="N114" s="36"/>
      <c r="O114" s="38"/>
      <c r="P114" s="38">
        <f t="shared" si="32"/>
        <v>2100</v>
      </c>
    </row>
    <row r="115" s="1" customFormat="1" ht="29" customHeight="1" spans="1:16">
      <c r="A115" s="9" t="s">
        <v>380</v>
      </c>
      <c r="B115" s="9" t="s">
        <v>426</v>
      </c>
      <c r="C115" s="9" t="s">
        <v>433</v>
      </c>
      <c r="D115" s="9">
        <v>13585570229</v>
      </c>
      <c r="E115" s="9" t="s">
        <v>434</v>
      </c>
      <c r="F115" s="80" t="s">
        <v>435</v>
      </c>
      <c r="G115" s="9" t="s">
        <v>195</v>
      </c>
      <c r="H115" s="9">
        <v>167.49</v>
      </c>
      <c r="I115" s="9"/>
      <c r="J115" s="39"/>
      <c r="K115" s="38"/>
      <c r="L115" s="36">
        <v>3</v>
      </c>
      <c r="M115" s="38">
        <f t="shared" si="33"/>
        <v>2100</v>
      </c>
      <c r="N115" s="36"/>
      <c r="O115" s="38"/>
      <c r="P115" s="38">
        <f t="shared" si="32"/>
        <v>2100</v>
      </c>
    </row>
    <row r="116" s="1" customFormat="1" ht="29" customHeight="1" spans="1:16">
      <c r="A116" s="9" t="s">
        <v>380</v>
      </c>
      <c r="B116" s="9" t="s">
        <v>436</v>
      </c>
      <c r="C116" s="9" t="s">
        <v>437</v>
      </c>
      <c r="D116" s="9">
        <v>15921394551</v>
      </c>
      <c r="E116" s="9" t="s">
        <v>438</v>
      </c>
      <c r="F116" s="80" t="s">
        <v>439</v>
      </c>
      <c r="G116" s="9" t="s">
        <v>392</v>
      </c>
      <c r="H116" s="9">
        <v>194.76</v>
      </c>
      <c r="I116" s="9"/>
      <c r="J116" s="39"/>
      <c r="K116" s="38"/>
      <c r="L116" s="36">
        <v>4</v>
      </c>
      <c r="M116" s="38">
        <f t="shared" si="33"/>
        <v>2800</v>
      </c>
      <c r="N116" s="36">
        <v>6</v>
      </c>
      <c r="O116" s="38">
        <f t="shared" ref="O116:O126" si="34">N116*1300</f>
        <v>7800</v>
      </c>
      <c r="P116" s="38">
        <f t="shared" si="32"/>
        <v>10600</v>
      </c>
    </row>
    <row r="117" s="1" customFormat="1" ht="29" customHeight="1" spans="1:16">
      <c r="A117" s="9" t="s">
        <v>380</v>
      </c>
      <c r="B117" s="9" t="s">
        <v>440</v>
      </c>
      <c r="C117" s="9" t="s">
        <v>441</v>
      </c>
      <c r="D117" s="9">
        <v>13681666133</v>
      </c>
      <c r="E117" s="80" t="s">
        <v>442</v>
      </c>
      <c r="F117" s="80" t="s">
        <v>443</v>
      </c>
      <c r="G117" s="9" t="s">
        <v>444</v>
      </c>
      <c r="H117" s="9">
        <v>707.72</v>
      </c>
      <c r="I117" s="9"/>
      <c r="J117" s="39"/>
      <c r="K117" s="38"/>
      <c r="L117" s="36">
        <v>11</v>
      </c>
      <c r="M117" s="38">
        <f t="shared" si="33"/>
        <v>7700</v>
      </c>
      <c r="N117" s="36"/>
      <c r="O117" s="38"/>
      <c r="P117" s="38">
        <f t="shared" si="32"/>
        <v>7700</v>
      </c>
    </row>
    <row r="118" s="1" customFormat="1" ht="29" customHeight="1" spans="1:16">
      <c r="A118" s="9" t="s">
        <v>380</v>
      </c>
      <c r="B118" s="9" t="s">
        <v>445</v>
      </c>
      <c r="C118" s="9" t="s">
        <v>446</v>
      </c>
      <c r="D118" s="9">
        <v>13386238188</v>
      </c>
      <c r="E118" s="9" t="s">
        <v>447</v>
      </c>
      <c r="F118" s="9" t="s">
        <v>448</v>
      </c>
      <c r="G118" s="9" t="s">
        <v>392</v>
      </c>
      <c r="H118" s="9">
        <v>980.55</v>
      </c>
      <c r="I118" s="9"/>
      <c r="J118" s="39"/>
      <c r="K118" s="38"/>
      <c r="L118" s="36"/>
      <c r="M118" s="38"/>
      <c r="N118" s="36">
        <v>25</v>
      </c>
      <c r="O118" s="38">
        <f t="shared" si="34"/>
        <v>32500</v>
      </c>
      <c r="P118" s="38">
        <f t="shared" si="32"/>
        <v>32500</v>
      </c>
    </row>
    <row r="119" s="1" customFormat="1" ht="29" customHeight="1" spans="1:16">
      <c r="A119" s="9" t="s">
        <v>380</v>
      </c>
      <c r="B119" s="9" t="s">
        <v>407</v>
      </c>
      <c r="C119" s="9" t="s">
        <v>449</v>
      </c>
      <c r="D119" s="9">
        <v>18918533158</v>
      </c>
      <c r="E119" s="9" t="s">
        <v>450</v>
      </c>
      <c r="F119" s="9" t="s">
        <v>451</v>
      </c>
      <c r="G119" s="9" t="s">
        <v>58</v>
      </c>
      <c r="H119" s="9">
        <v>131.07</v>
      </c>
      <c r="I119" s="9"/>
      <c r="J119" s="39"/>
      <c r="K119" s="38"/>
      <c r="L119" s="36"/>
      <c r="M119" s="38"/>
      <c r="N119" s="36">
        <v>2</v>
      </c>
      <c r="O119" s="38">
        <f t="shared" si="34"/>
        <v>2600</v>
      </c>
      <c r="P119" s="38">
        <f t="shared" si="32"/>
        <v>2600</v>
      </c>
    </row>
    <row r="120" s="1" customFormat="1" ht="29" customHeight="1" spans="1:16">
      <c r="A120" s="9" t="s">
        <v>380</v>
      </c>
      <c r="B120" s="9" t="s">
        <v>407</v>
      </c>
      <c r="C120" s="9" t="s">
        <v>452</v>
      </c>
      <c r="D120" s="9">
        <v>18918533158</v>
      </c>
      <c r="E120" s="9" t="s">
        <v>453</v>
      </c>
      <c r="F120" s="9" t="s">
        <v>454</v>
      </c>
      <c r="G120" s="9" t="s">
        <v>387</v>
      </c>
      <c r="H120" s="9">
        <v>152.8</v>
      </c>
      <c r="I120" s="9"/>
      <c r="J120" s="39"/>
      <c r="K120" s="38"/>
      <c r="L120" s="36"/>
      <c r="M120" s="38"/>
      <c r="N120" s="36">
        <v>3</v>
      </c>
      <c r="O120" s="38">
        <f t="shared" si="34"/>
        <v>3900</v>
      </c>
      <c r="P120" s="38">
        <f t="shared" si="32"/>
        <v>3900</v>
      </c>
    </row>
    <row r="121" s="1" customFormat="1" ht="29" customHeight="1" spans="1:16">
      <c r="A121" s="9" t="s">
        <v>380</v>
      </c>
      <c r="B121" s="9" t="s">
        <v>407</v>
      </c>
      <c r="C121" s="9" t="s">
        <v>455</v>
      </c>
      <c r="D121" s="9">
        <v>18918533158</v>
      </c>
      <c r="E121" s="9" t="s">
        <v>456</v>
      </c>
      <c r="F121" s="9" t="s">
        <v>457</v>
      </c>
      <c r="G121" s="9" t="s">
        <v>392</v>
      </c>
      <c r="H121" s="9">
        <v>188.89</v>
      </c>
      <c r="I121" s="9"/>
      <c r="J121" s="39"/>
      <c r="K121" s="38"/>
      <c r="L121" s="36"/>
      <c r="M121" s="38"/>
      <c r="N121" s="36">
        <v>5</v>
      </c>
      <c r="O121" s="38">
        <f t="shared" si="34"/>
        <v>6500</v>
      </c>
      <c r="P121" s="38">
        <f t="shared" si="32"/>
        <v>6500</v>
      </c>
    </row>
    <row r="122" s="1" customFormat="1" ht="29" customHeight="1" spans="1:16">
      <c r="A122" s="9" t="s">
        <v>380</v>
      </c>
      <c r="B122" s="9" t="s">
        <v>407</v>
      </c>
      <c r="C122" s="9" t="s">
        <v>458</v>
      </c>
      <c r="D122" s="9">
        <v>18930995118</v>
      </c>
      <c r="E122" s="80" t="s">
        <v>459</v>
      </c>
      <c r="F122" s="80" t="s">
        <v>460</v>
      </c>
      <c r="G122" s="9" t="s">
        <v>58</v>
      </c>
      <c r="H122" s="9">
        <v>190</v>
      </c>
      <c r="I122" s="9"/>
      <c r="J122" s="39"/>
      <c r="K122" s="38"/>
      <c r="L122" s="36"/>
      <c r="M122" s="38"/>
      <c r="N122" s="36">
        <v>5</v>
      </c>
      <c r="O122" s="38">
        <f t="shared" si="34"/>
        <v>6500</v>
      </c>
      <c r="P122" s="38">
        <f t="shared" si="32"/>
        <v>6500</v>
      </c>
    </row>
    <row r="123" s="1" customFormat="1" ht="29" customHeight="1" spans="1:16">
      <c r="A123" s="9" t="s">
        <v>380</v>
      </c>
      <c r="B123" s="9" t="s">
        <v>407</v>
      </c>
      <c r="C123" s="9" t="s">
        <v>461</v>
      </c>
      <c r="D123" s="9">
        <v>13816128565</v>
      </c>
      <c r="E123" s="9" t="s">
        <v>462</v>
      </c>
      <c r="F123" s="9" t="s">
        <v>463</v>
      </c>
      <c r="G123" s="9" t="s">
        <v>464</v>
      </c>
      <c r="H123" s="9">
        <v>437.26</v>
      </c>
      <c r="I123" s="9"/>
      <c r="J123" s="39"/>
      <c r="K123" s="38"/>
      <c r="L123" s="36"/>
      <c r="M123" s="38"/>
      <c r="N123" s="36">
        <v>6</v>
      </c>
      <c r="O123" s="38">
        <f t="shared" si="34"/>
        <v>7800</v>
      </c>
      <c r="P123" s="38">
        <f t="shared" si="32"/>
        <v>7800</v>
      </c>
    </row>
    <row r="124" s="1" customFormat="1" ht="29" customHeight="1" spans="1:16">
      <c r="A124" s="9" t="s">
        <v>380</v>
      </c>
      <c r="B124" s="9" t="s">
        <v>407</v>
      </c>
      <c r="C124" s="9" t="s">
        <v>465</v>
      </c>
      <c r="D124" s="9">
        <v>13003100975</v>
      </c>
      <c r="E124" s="9" t="s">
        <v>466</v>
      </c>
      <c r="F124" s="9" t="s">
        <v>467</v>
      </c>
      <c r="G124" s="9" t="s">
        <v>419</v>
      </c>
      <c r="H124" s="9">
        <v>163.85</v>
      </c>
      <c r="I124" s="9"/>
      <c r="J124" s="39"/>
      <c r="K124" s="38"/>
      <c r="L124" s="36"/>
      <c r="M124" s="38"/>
      <c r="N124" s="36">
        <v>6</v>
      </c>
      <c r="O124" s="38">
        <f t="shared" si="34"/>
        <v>7800</v>
      </c>
      <c r="P124" s="38">
        <f t="shared" si="32"/>
        <v>7800</v>
      </c>
    </row>
    <row r="125" s="1" customFormat="1" ht="29" customHeight="1" spans="1:16">
      <c r="A125" s="9" t="s">
        <v>380</v>
      </c>
      <c r="B125" s="9" t="s">
        <v>436</v>
      </c>
      <c r="C125" s="9" t="s">
        <v>468</v>
      </c>
      <c r="D125" s="9">
        <v>13022186868</v>
      </c>
      <c r="E125" s="9" t="s">
        <v>469</v>
      </c>
      <c r="F125" s="9" t="s">
        <v>470</v>
      </c>
      <c r="G125" s="9" t="s">
        <v>471</v>
      </c>
      <c r="H125" s="9">
        <v>106.79</v>
      </c>
      <c r="I125" s="9"/>
      <c r="J125" s="39"/>
      <c r="K125" s="38"/>
      <c r="L125" s="36"/>
      <c r="M125" s="38"/>
      <c r="N125" s="36">
        <v>4</v>
      </c>
      <c r="O125" s="38">
        <f t="shared" si="34"/>
        <v>5200</v>
      </c>
      <c r="P125" s="38">
        <f t="shared" si="32"/>
        <v>5200</v>
      </c>
    </row>
    <row r="126" s="1" customFormat="1" ht="29" customHeight="1" spans="1:16">
      <c r="A126" s="9" t="s">
        <v>380</v>
      </c>
      <c r="B126" s="9" t="s">
        <v>472</v>
      </c>
      <c r="C126" s="9" t="s">
        <v>473</v>
      </c>
      <c r="D126" s="9">
        <v>13816562828</v>
      </c>
      <c r="E126" s="9" t="s">
        <v>474</v>
      </c>
      <c r="F126" s="80" t="s">
        <v>475</v>
      </c>
      <c r="G126" s="9" t="s">
        <v>392</v>
      </c>
      <c r="H126" s="9">
        <v>199.9</v>
      </c>
      <c r="I126" s="9"/>
      <c r="J126" s="39"/>
      <c r="K126" s="38"/>
      <c r="L126" s="36"/>
      <c r="M126" s="38"/>
      <c r="N126" s="36">
        <v>4</v>
      </c>
      <c r="O126" s="38">
        <f t="shared" si="34"/>
        <v>5200</v>
      </c>
      <c r="P126" s="38">
        <f t="shared" si="32"/>
        <v>5200</v>
      </c>
    </row>
    <row r="127" s="1" customFormat="1" ht="29" customHeight="1" spans="1:16">
      <c r="A127" s="13" t="s">
        <v>96</v>
      </c>
      <c r="B127" s="13"/>
      <c r="C127" s="14" t="s">
        <v>476</v>
      </c>
      <c r="D127" s="13"/>
      <c r="E127" s="13"/>
      <c r="F127" s="13"/>
      <c r="G127" s="13"/>
      <c r="H127" s="48">
        <f t="shared" ref="H127:P127" si="35">SUM(H102:H126)</f>
        <v>7315.8</v>
      </c>
      <c r="I127" s="48">
        <f t="shared" si="35"/>
        <v>1368.5</v>
      </c>
      <c r="J127" s="40">
        <f t="shared" si="35"/>
        <v>760</v>
      </c>
      <c r="K127" s="41">
        <f t="shared" si="35"/>
        <v>152000</v>
      </c>
      <c r="L127" s="42">
        <f t="shared" si="35"/>
        <v>60</v>
      </c>
      <c r="M127" s="41">
        <f t="shared" si="35"/>
        <v>42000</v>
      </c>
      <c r="N127" s="42">
        <f t="shared" si="35"/>
        <v>72</v>
      </c>
      <c r="O127" s="41">
        <f t="shared" si="35"/>
        <v>93600</v>
      </c>
      <c r="P127" s="41">
        <f t="shared" si="35"/>
        <v>287600</v>
      </c>
    </row>
    <row r="128" s="1" customFormat="1" ht="29" customHeight="1" spans="1:16">
      <c r="A128" s="9" t="s">
        <v>477</v>
      </c>
      <c r="B128" s="9" t="s">
        <v>478</v>
      </c>
      <c r="C128" s="9" t="s">
        <v>479</v>
      </c>
      <c r="D128" s="43" t="s">
        <v>480</v>
      </c>
      <c r="E128" s="9" t="s">
        <v>481</v>
      </c>
      <c r="F128" s="80" t="s">
        <v>482</v>
      </c>
      <c r="G128" s="9" t="s">
        <v>483</v>
      </c>
      <c r="H128" s="21">
        <v>123.02</v>
      </c>
      <c r="I128" s="17"/>
      <c r="J128" s="39"/>
      <c r="K128" s="38"/>
      <c r="L128" s="36"/>
      <c r="M128" s="38"/>
      <c r="N128" s="36">
        <v>4.88</v>
      </c>
      <c r="O128" s="38">
        <f t="shared" ref="O128:O134" si="36">N128*1300</f>
        <v>6344</v>
      </c>
      <c r="P128" s="38">
        <f t="shared" ref="P128:P191" si="37">K128+M128+O128</f>
        <v>6344</v>
      </c>
    </row>
    <row r="129" s="1" customFormat="1" ht="29" customHeight="1" spans="1:16">
      <c r="A129" s="9" t="s">
        <v>477</v>
      </c>
      <c r="B129" s="9" t="s">
        <v>478</v>
      </c>
      <c r="C129" s="9" t="s">
        <v>484</v>
      </c>
      <c r="D129" s="9">
        <v>18321152664</v>
      </c>
      <c r="E129" s="84" t="s">
        <v>485</v>
      </c>
      <c r="F129" s="16" t="s">
        <v>486</v>
      </c>
      <c r="G129" s="9" t="s">
        <v>487</v>
      </c>
      <c r="H129" s="21">
        <v>101.7</v>
      </c>
      <c r="I129" s="17"/>
      <c r="J129" s="39"/>
      <c r="K129" s="38"/>
      <c r="L129" s="36"/>
      <c r="M129" s="38"/>
      <c r="N129" s="36">
        <v>3</v>
      </c>
      <c r="O129" s="38">
        <f t="shared" si="36"/>
        <v>3900</v>
      </c>
      <c r="P129" s="38">
        <f t="shared" si="37"/>
        <v>3900</v>
      </c>
    </row>
    <row r="130" s="1" customFormat="1" ht="29" customHeight="1" spans="1:16">
      <c r="A130" s="9" t="s">
        <v>477</v>
      </c>
      <c r="B130" s="9" t="s">
        <v>478</v>
      </c>
      <c r="C130" s="9" t="s">
        <v>488</v>
      </c>
      <c r="D130" s="49" t="s">
        <v>489</v>
      </c>
      <c r="E130" s="9" t="s">
        <v>490</v>
      </c>
      <c r="F130" s="80" t="s">
        <v>491</v>
      </c>
      <c r="G130" s="9" t="s">
        <v>492</v>
      </c>
      <c r="H130" s="21">
        <v>114.9</v>
      </c>
      <c r="I130" s="17"/>
      <c r="J130" s="39"/>
      <c r="K130" s="38"/>
      <c r="L130" s="36"/>
      <c r="M130" s="38"/>
      <c r="N130" s="36">
        <v>4</v>
      </c>
      <c r="O130" s="38">
        <f t="shared" si="36"/>
        <v>5200</v>
      </c>
      <c r="P130" s="38">
        <f t="shared" si="37"/>
        <v>5200</v>
      </c>
    </row>
    <row r="131" s="1" customFormat="1" ht="29" customHeight="1" spans="1:16">
      <c r="A131" s="9" t="s">
        <v>477</v>
      </c>
      <c r="B131" s="9" t="s">
        <v>478</v>
      </c>
      <c r="C131" s="9" t="s">
        <v>493</v>
      </c>
      <c r="D131" s="9">
        <v>13661516848</v>
      </c>
      <c r="E131" s="80" t="s">
        <v>494</v>
      </c>
      <c r="F131" s="80" t="s">
        <v>495</v>
      </c>
      <c r="G131" s="9" t="s">
        <v>487</v>
      </c>
      <c r="H131" s="21">
        <v>125.77</v>
      </c>
      <c r="I131" s="17"/>
      <c r="J131" s="39"/>
      <c r="K131" s="38"/>
      <c r="L131" s="36"/>
      <c r="M131" s="38"/>
      <c r="N131" s="36">
        <v>2.48</v>
      </c>
      <c r="O131" s="38">
        <f t="shared" si="36"/>
        <v>3224</v>
      </c>
      <c r="P131" s="38">
        <f t="shared" si="37"/>
        <v>3224</v>
      </c>
    </row>
    <row r="132" s="1" customFormat="1" ht="29" customHeight="1" spans="1:16">
      <c r="A132" s="9" t="s">
        <v>477</v>
      </c>
      <c r="B132" s="9" t="s">
        <v>478</v>
      </c>
      <c r="C132" s="9" t="s">
        <v>496</v>
      </c>
      <c r="D132" s="9">
        <v>18116310819</v>
      </c>
      <c r="E132" s="84" t="s">
        <v>497</v>
      </c>
      <c r="F132" s="16" t="s">
        <v>498</v>
      </c>
      <c r="G132" s="9" t="s">
        <v>487</v>
      </c>
      <c r="H132" s="21">
        <v>118.96</v>
      </c>
      <c r="I132" s="17"/>
      <c r="J132" s="39"/>
      <c r="K132" s="38"/>
      <c r="L132" s="36"/>
      <c r="M132" s="38"/>
      <c r="N132" s="36">
        <v>2.48</v>
      </c>
      <c r="O132" s="38">
        <f t="shared" si="36"/>
        <v>3224</v>
      </c>
      <c r="P132" s="38">
        <f t="shared" si="37"/>
        <v>3224</v>
      </c>
    </row>
    <row r="133" s="1" customFormat="1" ht="29" customHeight="1" spans="1:16">
      <c r="A133" s="9" t="s">
        <v>477</v>
      </c>
      <c r="B133" s="9" t="s">
        <v>478</v>
      </c>
      <c r="C133" s="12" t="s">
        <v>499</v>
      </c>
      <c r="D133" s="50" t="s">
        <v>500</v>
      </c>
      <c r="E133" s="9" t="s">
        <v>501</v>
      </c>
      <c r="F133" s="80" t="s">
        <v>502</v>
      </c>
      <c r="G133" s="9" t="s">
        <v>483</v>
      </c>
      <c r="H133" s="21">
        <v>182.02</v>
      </c>
      <c r="I133" s="17"/>
      <c r="J133" s="39"/>
      <c r="K133" s="38"/>
      <c r="L133" s="36"/>
      <c r="M133" s="38"/>
      <c r="N133" s="36">
        <v>7</v>
      </c>
      <c r="O133" s="38">
        <f t="shared" si="36"/>
        <v>9100</v>
      </c>
      <c r="P133" s="38">
        <f t="shared" si="37"/>
        <v>9100</v>
      </c>
    </row>
    <row r="134" s="1" customFormat="1" ht="29" customHeight="1" spans="1:16">
      <c r="A134" s="9" t="s">
        <v>477</v>
      </c>
      <c r="B134" s="9" t="s">
        <v>478</v>
      </c>
      <c r="C134" s="9" t="s">
        <v>503</v>
      </c>
      <c r="D134" s="51" t="s">
        <v>504</v>
      </c>
      <c r="E134" s="9" t="s">
        <v>505</v>
      </c>
      <c r="F134" s="24" t="s">
        <v>506</v>
      </c>
      <c r="G134" s="9" t="s">
        <v>507</v>
      </c>
      <c r="H134" s="21">
        <v>153.98</v>
      </c>
      <c r="I134" s="17"/>
      <c r="J134" s="39"/>
      <c r="K134" s="38"/>
      <c r="L134" s="36"/>
      <c r="M134" s="38"/>
      <c r="N134" s="36">
        <v>6.08</v>
      </c>
      <c r="O134" s="38">
        <f t="shared" si="36"/>
        <v>7904</v>
      </c>
      <c r="P134" s="38">
        <f t="shared" si="37"/>
        <v>7904</v>
      </c>
    </row>
    <row r="135" s="1" customFormat="1" ht="29" customHeight="1" spans="1:16">
      <c r="A135" s="9" t="s">
        <v>477</v>
      </c>
      <c r="B135" s="9" t="s">
        <v>478</v>
      </c>
      <c r="C135" s="12" t="s">
        <v>508</v>
      </c>
      <c r="D135" s="52" t="s">
        <v>509</v>
      </c>
      <c r="E135" s="9" t="s">
        <v>510</v>
      </c>
      <c r="F135" s="80" t="s">
        <v>511</v>
      </c>
      <c r="G135" s="9" t="s">
        <v>483</v>
      </c>
      <c r="H135" s="21">
        <v>131.04</v>
      </c>
      <c r="I135" s="17"/>
      <c r="J135" s="39"/>
      <c r="K135" s="38"/>
      <c r="L135" s="36">
        <v>3</v>
      </c>
      <c r="M135" s="38">
        <f t="shared" ref="M135:M137" si="38">L135*700</f>
        <v>2100</v>
      </c>
      <c r="N135" s="36"/>
      <c r="O135" s="38"/>
      <c r="P135" s="38">
        <f t="shared" si="37"/>
        <v>2100</v>
      </c>
    </row>
    <row r="136" s="1" customFormat="1" ht="29" customHeight="1" spans="1:16">
      <c r="A136" s="9" t="s">
        <v>477</v>
      </c>
      <c r="B136" s="9" t="s">
        <v>478</v>
      </c>
      <c r="C136" s="9" t="s">
        <v>512</v>
      </c>
      <c r="D136" s="53" t="s">
        <v>513</v>
      </c>
      <c r="E136" s="9" t="s">
        <v>514</v>
      </c>
      <c r="F136" s="80" t="s">
        <v>515</v>
      </c>
      <c r="G136" s="9" t="s">
        <v>483</v>
      </c>
      <c r="H136" s="21">
        <v>189.51</v>
      </c>
      <c r="I136" s="17"/>
      <c r="J136" s="39"/>
      <c r="K136" s="38"/>
      <c r="L136" s="36">
        <v>4</v>
      </c>
      <c r="M136" s="38">
        <f t="shared" si="38"/>
        <v>2800</v>
      </c>
      <c r="N136" s="36"/>
      <c r="O136" s="38"/>
      <c r="P136" s="38">
        <f t="shared" si="37"/>
        <v>2800</v>
      </c>
    </row>
    <row r="137" s="1" customFormat="1" ht="29" customHeight="1" spans="1:16">
      <c r="A137" s="9" t="s">
        <v>477</v>
      </c>
      <c r="B137" s="9" t="s">
        <v>478</v>
      </c>
      <c r="C137" s="9" t="s">
        <v>516</v>
      </c>
      <c r="D137" s="54" t="s">
        <v>517</v>
      </c>
      <c r="E137" s="9" t="s">
        <v>518</v>
      </c>
      <c r="F137" s="80" t="s">
        <v>519</v>
      </c>
      <c r="G137" s="9" t="s">
        <v>483</v>
      </c>
      <c r="H137" s="21">
        <v>101.73</v>
      </c>
      <c r="I137" s="17"/>
      <c r="J137" s="39"/>
      <c r="K137" s="38"/>
      <c r="L137" s="36">
        <v>3</v>
      </c>
      <c r="M137" s="38">
        <f t="shared" si="38"/>
        <v>2100</v>
      </c>
      <c r="N137" s="36"/>
      <c r="O137" s="38"/>
      <c r="P137" s="38">
        <f t="shared" si="37"/>
        <v>2100</v>
      </c>
    </row>
    <row r="138" s="1" customFormat="1" ht="29" customHeight="1" spans="1:16">
      <c r="A138" s="9" t="s">
        <v>477</v>
      </c>
      <c r="B138" s="9" t="s">
        <v>520</v>
      </c>
      <c r="C138" s="9" t="s">
        <v>521</v>
      </c>
      <c r="D138" s="9">
        <v>13651621823</v>
      </c>
      <c r="E138" s="85" t="s">
        <v>522</v>
      </c>
      <c r="F138" s="80" t="s">
        <v>523</v>
      </c>
      <c r="G138" s="9" t="s">
        <v>483</v>
      </c>
      <c r="H138" s="21">
        <v>167</v>
      </c>
      <c r="I138" s="17"/>
      <c r="J138" s="39"/>
      <c r="K138" s="38"/>
      <c r="L138" s="36"/>
      <c r="M138" s="38"/>
      <c r="N138" s="36">
        <v>6.6</v>
      </c>
      <c r="O138" s="38">
        <f t="shared" ref="O138:O147" si="39">N138*1300</f>
        <v>8580</v>
      </c>
      <c r="P138" s="38">
        <f t="shared" si="37"/>
        <v>8580</v>
      </c>
    </row>
    <row r="139" s="1" customFormat="1" ht="29" customHeight="1" spans="1:16">
      <c r="A139" s="9" t="s">
        <v>477</v>
      </c>
      <c r="B139" s="9" t="s">
        <v>524</v>
      </c>
      <c r="C139" s="9" t="s">
        <v>525</v>
      </c>
      <c r="D139" s="9">
        <v>13564838536</v>
      </c>
      <c r="E139" s="24" t="s">
        <v>526</v>
      </c>
      <c r="F139" s="80" t="s">
        <v>527</v>
      </c>
      <c r="G139" s="9" t="s">
        <v>483</v>
      </c>
      <c r="H139" s="21">
        <v>110.1</v>
      </c>
      <c r="I139" s="17"/>
      <c r="J139" s="39"/>
      <c r="K139" s="38"/>
      <c r="L139" s="36">
        <v>3</v>
      </c>
      <c r="M139" s="38">
        <f t="shared" ref="M139:M141" si="40">L139*700</f>
        <v>2100</v>
      </c>
      <c r="N139" s="36"/>
      <c r="O139" s="38"/>
      <c r="P139" s="38">
        <f t="shared" si="37"/>
        <v>2100</v>
      </c>
    </row>
    <row r="140" s="1" customFormat="1" ht="29" customHeight="1" spans="1:16">
      <c r="A140" s="9" t="s">
        <v>477</v>
      </c>
      <c r="B140" s="9" t="s">
        <v>524</v>
      </c>
      <c r="C140" s="9" t="s">
        <v>528</v>
      </c>
      <c r="D140" s="9">
        <v>18964771812</v>
      </c>
      <c r="E140" s="9" t="s">
        <v>529</v>
      </c>
      <c r="F140" s="80" t="s">
        <v>530</v>
      </c>
      <c r="G140" s="9" t="s">
        <v>531</v>
      </c>
      <c r="H140" s="21">
        <v>135.3</v>
      </c>
      <c r="I140" s="17"/>
      <c r="J140" s="39"/>
      <c r="K140" s="38"/>
      <c r="L140" s="36">
        <v>3</v>
      </c>
      <c r="M140" s="38">
        <f t="shared" si="40"/>
        <v>2100</v>
      </c>
      <c r="N140" s="36"/>
      <c r="O140" s="38"/>
      <c r="P140" s="38">
        <f t="shared" si="37"/>
        <v>2100</v>
      </c>
    </row>
    <row r="141" s="1" customFormat="1" ht="29" customHeight="1" spans="1:16">
      <c r="A141" s="9" t="s">
        <v>477</v>
      </c>
      <c r="B141" s="9" t="s">
        <v>524</v>
      </c>
      <c r="C141" s="9" t="s">
        <v>532</v>
      </c>
      <c r="D141" s="9">
        <v>13482711142</v>
      </c>
      <c r="E141" s="80" t="s">
        <v>533</v>
      </c>
      <c r="F141" s="80" t="s">
        <v>534</v>
      </c>
      <c r="G141" s="9" t="s">
        <v>535</v>
      </c>
      <c r="H141" s="21">
        <v>111</v>
      </c>
      <c r="I141" s="17"/>
      <c r="J141" s="39"/>
      <c r="K141" s="38"/>
      <c r="L141" s="36">
        <v>3</v>
      </c>
      <c r="M141" s="38">
        <f t="shared" si="40"/>
        <v>2100</v>
      </c>
      <c r="N141" s="36"/>
      <c r="O141" s="38"/>
      <c r="P141" s="38">
        <f t="shared" si="37"/>
        <v>2100</v>
      </c>
    </row>
    <row r="142" s="1" customFormat="1" ht="29" customHeight="1" spans="1:16">
      <c r="A142" s="9" t="s">
        <v>477</v>
      </c>
      <c r="B142" s="9" t="s">
        <v>536</v>
      </c>
      <c r="C142" s="9" t="s">
        <v>537</v>
      </c>
      <c r="D142" s="9">
        <v>13817798098</v>
      </c>
      <c r="E142" s="80" t="s">
        <v>538</v>
      </c>
      <c r="F142" s="80" t="s">
        <v>539</v>
      </c>
      <c r="G142" s="9" t="s">
        <v>540</v>
      </c>
      <c r="H142" s="21">
        <v>103.5</v>
      </c>
      <c r="I142" s="17"/>
      <c r="J142" s="39"/>
      <c r="K142" s="38"/>
      <c r="L142" s="36"/>
      <c r="M142" s="38"/>
      <c r="N142" s="36">
        <v>4</v>
      </c>
      <c r="O142" s="38">
        <f t="shared" si="39"/>
        <v>5200</v>
      </c>
      <c r="P142" s="38">
        <f t="shared" si="37"/>
        <v>5200</v>
      </c>
    </row>
    <row r="143" s="1" customFormat="1" ht="29" customHeight="1" spans="1:16">
      <c r="A143" s="9" t="s">
        <v>477</v>
      </c>
      <c r="B143" s="9" t="s">
        <v>541</v>
      </c>
      <c r="C143" s="24" t="s">
        <v>542</v>
      </c>
      <c r="D143" s="9">
        <v>13061698950</v>
      </c>
      <c r="E143" s="9" t="s">
        <v>543</v>
      </c>
      <c r="F143" s="80" t="s">
        <v>544</v>
      </c>
      <c r="G143" s="9" t="s">
        <v>483</v>
      </c>
      <c r="H143" s="21">
        <v>113.4</v>
      </c>
      <c r="I143" s="17"/>
      <c r="J143" s="39"/>
      <c r="K143" s="38"/>
      <c r="L143" s="36"/>
      <c r="M143" s="38"/>
      <c r="N143" s="36">
        <v>1</v>
      </c>
      <c r="O143" s="38">
        <f t="shared" si="39"/>
        <v>1300</v>
      </c>
      <c r="P143" s="38">
        <f t="shared" si="37"/>
        <v>1300</v>
      </c>
    </row>
    <row r="144" s="1" customFormat="1" ht="29" customHeight="1" spans="1:16">
      <c r="A144" s="9" t="s">
        <v>477</v>
      </c>
      <c r="B144" s="9" t="s">
        <v>541</v>
      </c>
      <c r="C144" s="9" t="s">
        <v>545</v>
      </c>
      <c r="D144" s="9">
        <v>13817158353</v>
      </c>
      <c r="E144" s="80" t="s">
        <v>546</v>
      </c>
      <c r="F144" s="80" t="s">
        <v>547</v>
      </c>
      <c r="G144" s="9" t="s">
        <v>487</v>
      </c>
      <c r="H144" s="21">
        <v>130</v>
      </c>
      <c r="I144" s="17"/>
      <c r="J144" s="39"/>
      <c r="K144" s="38"/>
      <c r="L144" s="36"/>
      <c r="M144" s="38"/>
      <c r="N144" s="36">
        <v>5.2</v>
      </c>
      <c r="O144" s="38">
        <f t="shared" si="39"/>
        <v>6760</v>
      </c>
      <c r="P144" s="38">
        <f t="shared" si="37"/>
        <v>6760</v>
      </c>
    </row>
    <row r="145" s="1" customFormat="1" ht="29" customHeight="1" spans="1:16">
      <c r="A145" s="9" t="s">
        <v>477</v>
      </c>
      <c r="B145" s="9" t="s">
        <v>541</v>
      </c>
      <c r="C145" s="9" t="s">
        <v>548</v>
      </c>
      <c r="D145" s="9" t="s">
        <v>549</v>
      </c>
      <c r="E145" s="9" t="s">
        <v>550</v>
      </c>
      <c r="F145" s="9" t="s">
        <v>551</v>
      </c>
      <c r="G145" s="9" t="s">
        <v>487</v>
      </c>
      <c r="H145" s="21">
        <v>109.9</v>
      </c>
      <c r="I145" s="17"/>
      <c r="J145" s="39"/>
      <c r="K145" s="38"/>
      <c r="L145" s="36"/>
      <c r="M145" s="38"/>
      <c r="N145" s="36">
        <v>4.36</v>
      </c>
      <c r="O145" s="38">
        <f t="shared" si="39"/>
        <v>5668</v>
      </c>
      <c r="P145" s="38">
        <f t="shared" si="37"/>
        <v>5668</v>
      </c>
    </row>
    <row r="146" s="1" customFormat="1" ht="29" customHeight="1" spans="1:16">
      <c r="A146" s="9" t="s">
        <v>477</v>
      </c>
      <c r="B146" s="9" t="s">
        <v>541</v>
      </c>
      <c r="C146" s="9" t="s">
        <v>552</v>
      </c>
      <c r="D146" s="9" t="s">
        <v>553</v>
      </c>
      <c r="E146" s="9" t="s">
        <v>554</v>
      </c>
      <c r="F146" s="9" t="s">
        <v>555</v>
      </c>
      <c r="G146" s="9" t="s">
        <v>487</v>
      </c>
      <c r="H146" s="21">
        <v>159.5</v>
      </c>
      <c r="I146" s="17"/>
      <c r="J146" s="39"/>
      <c r="K146" s="38"/>
      <c r="L146" s="36"/>
      <c r="M146" s="38"/>
      <c r="N146" s="36">
        <v>5</v>
      </c>
      <c r="O146" s="38">
        <f t="shared" si="39"/>
        <v>6500</v>
      </c>
      <c r="P146" s="38">
        <f t="shared" si="37"/>
        <v>6500</v>
      </c>
    </row>
    <row r="147" s="1" customFormat="1" ht="29" customHeight="1" spans="1:16">
      <c r="A147" s="9" t="s">
        <v>477</v>
      </c>
      <c r="B147" s="9" t="s">
        <v>541</v>
      </c>
      <c r="C147" s="9" t="s">
        <v>556</v>
      </c>
      <c r="D147" s="9" t="s">
        <v>557</v>
      </c>
      <c r="E147" s="9" t="s">
        <v>558</v>
      </c>
      <c r="F147" s="80" t="s">
        <v>559</v>
      </c>
      <c r="G147" s="9" t="s">
        <v>487</v>
      </c>
      <c r="H147" s="21">
        <v>149.5</v>
      </c>
      <c r="I147" s="17"/>
      <c r="J147" s="39"/>
      <c r="K147" s="38"/>
      <c r="L147" s="36"/>
      <c r="M147" s="38"/>
      <c r="N147" s="36">
        <v>3</v>
      </c>
      <c r="O147" s="38">
        <f t="shared" si="39"/>
        <v>3900</v>
      </c>
      <c r="P147" s="38">
        <f t="shared" si="37"/>
        <v>3900</v>
      </c>
    </row>
    <row r="148" s="1" customFormat="1" ht="29" customHeight="1" spans="1:16">
      <c r="A148" s="9" t="s">
        <v>477</v>
      </c>
      <c r="B148" s="9" t="s">
        <v>560</v>
      </c>
      <c r="C148" s="9" t="s">
        <v>561</v>
      </c>
      <c r="D148" s="55">
        <v>18019239285</v>
      </c>
      <c r="E148" s="59" t="s">
        <v>562</v>
      </c>
      <c r="F148" s="59" t="s">
        <v>563</v>
      </c>
      <c r="G148" s="9" t="s">
        <v>564</v>
      </c>
      <c r="H148" s="21">
        <v>104</v>
      </c>
      <c r="I148" s="17"/>
      <c r="J148" s="39"/>
      <c r="K148" s="38"/>
      <c r="L148" s="36">
        <v>3</v>
      </c>
      <c r="M148" s="38">
        <f t="shared" ref="M148:M152" si="41">L148*700</f>
        <v>2100</v>
      </c>
      <c r="N148" s="36"/>
      <c r="O148" s="38"/>
      <c r="P148" s="38">
        <f t="shared" si="37"/>
        <v>2100</v>
      </c>
    </row>
    <row r="149" s="1" customFormat="1" ht="29" customHeight="1" spans="1:16">
      <c r="A149" s="9" t="s">
        <v>477</v>
      </c>
      <c r="B149" s="9" t="s">
        <v>560</v>
      </c>
      <c r="C149" s="9" t="s">
        <v>565</v>
      </c>
      <c r="D149" s="9">
        <v>13774376846</v>
      </c>
      <c r="E149" s="84" t="s">
        <v>566</v>
      </c>
      <c r="F149" s="84" t="s">
        <v>567</v>
      </c>
      <c r="G149" s="18" t="s">
        <v>568</v>
      </c>
      <c r="H149" s="21">
        <v>146.3</v>
      </c>
      <c r="I149" s="17"/>
      <c r="J149" s="39"/>
      <c r="K149" s="38"/>
      <c r="L149" s="36"/>
      <c r="M149" s="38"/>
      <c r="N149" s="36">
        <v>1.4</v>
      </c>
      <c r="O149" s="38">
        <f t="shared" ref="O149:O155" si="42">N149*1300</f>
        <v>1820</v>
      </c>
      <c r="P149" s="38">
        <f t="shared" si="37"/>
        <v>1820</v>
      </c>
    </row>
    <row r="150" s="1" customFormat="1" ht="29" customHeight="1" spans="1:16">
      <c r="A150" s="9" t="s">
        <v>477</v>
      </c>
      <c r="B150" s="9" t="s">
        <v>569</v>
      </c>
      <c r="C150" s="9" t="s">
        <v>570</v>
      </c>
      <c r="D150" s="9">
        <v>13918002539</v>
      </c>
      <c r="E150" s="9" t="s">
        <v>571</v>
      </c>
      <c r="F150" s="80" t="s">
        <v>572</v>
      </c>
      <c r="G150" s="9" t="s">
        <v>531</v>
      </c>
      <c r="H150" s="21">
        <v>142.6</v>
      </c>
      <c r="I150" s="17"/>
      <c r="J150" s="39"/>
      <c r="K150" s="38"/>
      <c r="L150" s="36">
        <v>3</v>
      </c>
      <c r="M150" s="38">
        <f t="shared" si="41"/>
        <v>2100</v>
      </c>
      <c r="N150" s="36"/>
      <c r="O150" s="38"/>
      <c r="P150" s="38">
        <f t="shared" si="37"/>
        <v>2100</v>
      </c>
    </row>
    <row r="151" s="1" customFormat="1" ht="29" customHeight="1" spans="1:16">
      <c r="A151" s="9" t="s">
        <v>477</v>
      </c>
      <c r="B151" s="9" t="s">
        <v>573</v>
      </c>
      <c r="C151" s="9" t="s">
        <v>574</v>
      </c>
      <c r="D151" s="24" t="s">
        <v>575</v>
      </c>
      <c r="E151" s="24" t="s">
        <v>576</v>
      </c>
      <c r="F151" s="24" t="s">
        <v>577</v>
      </c>
      <c r="G151" s="9" t="s">
        <v>78</v>
      </c>
      <c r="H151" s="21">
        <v>121.5</v>
      </c>
      <c r="I151" s="17"/>
      <c r="J151" s="39"/>
      <c r="K151" s="38"/>
      <c r="L151" s="36"/>
      <c r="M151" s="38"/>
      <c r="N151" s="36">
        <v>3</v>
      </c>
      <c r="O151" s="38">
        <f t="shared" si="42"/>
        <v>3900</v>
      </c>
      <c r="P151" s="38">
        <f t="shared" si="37"/>
        <v>3900</v>
      </c>
    </row>
    <row r="152" s="1" customFormat="1" ht="29" customHeight="1" spans="1:16">
      <c r="A152" s="9" t="s">
        <v>477</v>
      </c>
      <c r="B152" s="9" t="s">
        <v>573</v>
      </c>
      <c r="C152" s="9" t="s">
        <v>578</v>
      </c>
      <c r="D152" s="12">
        <v>13816084595</v>
      </c>
      <c r="E152" s="24" t="s">
        <v>579</v>
      </c>
      <c r="F152" s="24" t="s">
        <v>580</v>
      </c>
      <c r="G152" s="9" t="s">
        <v>78</v>
      </c>
      <c r="H152" s="21">
        <v>128.9</v>
      </c>
      <c r="I152" s="17"/>
      <c r="J152" s="39"/>
      <c r="K152" s="38"/>
      <c r="L152" s="36">
        <v>1</v>
      </c>
      <c r="M152" s="38">
        <f t="shared" si="41"/>
        <v>700</v>
      </c>
      <c r="N152" s="36">
        <v>1.6</v>
      </c>
      <c r="O152" s="38">
        <f t="shared" si="42"/>
        <v>2080</v>
      </c>
      <c r="P152" s="38">
        <f t="shared" si="37"/>
        <v>2780</v>
      </c>
    </row>
    <row r="153" s="1" customFormat="1" ht="29" customHeight="1" spans="1:16">
      <c r="A153" s="9" t="s">
        <v>477</v>
      </c>
      <c r="B153" s="9" t="s">
        <v>573</v>
      </c>
      <c r="C153" s="9" t="s">
        <v>581</v>
      </c>
      <c r="D153" s="9">
        <v>18721462440</v>
      </c>
      <c r="E153" s="84" t="s">
        <v>582</v>
      </c>
      <c r="F153" s="16" t="s">
        <v>583</v>
      </c>
      <c r="G153" s="18" t="s">
        <v>584</v>
      </c>
      <c r="H153" s="21">
        <v>125.5</v>
      </c>
      <c r="I153" s="17"/>
      <c r="J153" s="39"/>
      <c r="K153" s="38"/>
      <c r="L153" s="36"/>
      <c r="M153" s="38"/>
      <c r="N153" s="36">
        <v>3</v>
      </c>
      <c r="O153" s="38">
        <f t="shared" si="42"/>
        <v>3900</v>
      </c>
      <c r="P153" s="38">
        <f t="shared" si="37"/>
        <v>3900</v>
      </c>
    </row>
    <row r="154" s="1" customFormat="1" ht="29" customHeight="1" spans="1:16">
      <c r="A154" s="9" t="s">
        <v>477</v>
      </c>
      <c r="B154" s="9" t="s">
        <v>573</v>
      </c>
      <c r="C154" s="9" t="s">
        <v>585</v>
      </c>
      <c r="D154" s="12">
        <v>15921137485</v>
      </c>
      <c r="E154" s="24" t="s">
        <v>586</v>
      </c>
      <c r="F154" s="24" t="s">
        <v>587</v>
      </c>
      <c r="G154" s="9" t="s">
        <v>588</v>
      </c>
      <c r="H154" s="21">
        <v>125.1</v>
      </c>
      <c r="I154" s="17"/>
      <c r="J154" s="39"/>
      <c r="K154" s="38"/>
      <c r="L154" s="36"/>
      <c r="M154" s="38"/>
      <c r="N154" s="36">
        <v>4</v>
      </c>
      <c r="O154" s="38">
        <f t="shared" si="42"/>
        <v>5200</v>
      </c>
      <c r="P154" s="38">
        <f t="shared" si="37"/>
        <v>5200</v>
      </c>
    </row>
    <row r="155" s="1" customFormat="1" ht="29" customHeight="1" spans="1:16">
      <c r="A155" s="9" t="s">
        <v>477</v>
      </c>
      <c r="B155" s="9" t="s">
        <v>573</v>
      </c>
      <c r="C155" s="9" t="s">
        <v>589</v>
      </c>
      <c r="D155" s="9">
        <v>18116355230</v>
      </c>
      <c r="E155" s="9" t="s">
        <v>590</v>
      </c>
      <c r="F155" s="24" t="s">
        <v>591</v>
      </c>
      <c r="G155" s="9" t="s">
        <v>592</v>
      </c>
      <c r="H155" s="21">
        <v>286.08</v>
      </c>
      <c r="I155" s="9">
        <v>286.08</v>
      </c>
      <c r="J155" s="39">
        <v>270</v>
      </c>
      <c r="K155" s="38">
        <f>J155*200</f>
        <v>54000</v>
      </c>
      <c r="L155" s="36"/>
      <c r="M155" s="38"/>
      <c r="N155" s="36">
        <v>11</v>
      </c>
      <c r="O155" s="38">
        <f t="shared" si="42"/>
        <v>14300</v>
      </c>
      <c r="P155" s="38">
        <f t="shared" si="37"/>
        <v>68300</v>
      </c>
    </row>
    <row r="156" s="1" customFormat="1" ht="29" customHeight="1" spans="1:16">
      <c r="A156" s="9" t="s">
        <v>477</v>
      </c>
      <c r="B156" s="9" t="s">
        <v>573</v>
      </c>
      <c r="C156" s="9" t="s">
        <v>593</v>
      </c>
      <c r="D156" s="12">
        <v>18917355835</v>
      </c>
      <c r="E156" s="24" t="s">
        <v>594</v>
      </c>
      <c r="F156" s="24" t="s">
        <v>595</v>
      </c>
      <c r="G156" s="9" t="s">
        <v>78</v>
      </c>
      <c r="H156" s="21">
        <v>134.5</v>
      </c>
      <c r="I156" s="17"/>
      <c r="J156" s="39"/>
      <c r="K156" s="38"/>
      <c r="L156" s="36">
        <v>3</v>
      </c>
      <c r="M156" s="38">
        <f t="shared" ref="M156:M162" si="43">L156*700</f>
        <v>2100</v>
      </c>
      <c r="N156" s="36"/>
      <c r="O156" s="38"/>
      <c r="P156" s="38">
        <f t="shared" si="37"/>
        <v>2100</v>
      </c>
    </row>
    <row r="157" s="1" customFormat="1" ht="29" customHeight="1" spans="1:16">
      <c r="A157" s="9" t="s">
        <v>477</v>
      </c>
      <c r="B157" s="9" t="s">
        <v>573</v>
      </c>
      <c r="C157" s="9" t="s">
        <v>596</v>
      </c>
      <c r="D157" s="12">
        <v>15821238013</v>
      </c>
      <c r="E157" s="24" t="s">
        <v>597</v>
      </c>
      <c r="F157" s="24" t="s">
        <v>598</v>
      </c>
      <c r="G157" s="9" t="s">
        <v>78</v>
      </c>
      <c r="H157" s="21">
        <v>191.3</v>
      </c>
      <c r="I157" s="17"/>
      <c r="J157" s="39"/>
      <c r="K157" s="38"/>
      <c r="L157" s="36">
        <v>3</v>
      </c>
      <c r="M157" s="38">
        <f t="shared" si="43"/>
        <v>2100</v>
      </c>
      <c r="N157" s="36"/>
      <c r="O157" s="38"/>
      <c r="P157" s="38">
        <f t="shared" si="37"/>
        <v>2100</v>
      </c>
    </row>
    <row r="158" s="1" customFormat="1" ht="29" customHeight="1" spans="1:16">
      <c r="A158" s="9" t="s">
        <v>477</v>
      </c>
      <c r="B158" s="9" t="s">
        <v>573</v>
      </c>
      <c r="C158" s="9" t="s">
        <v>599</v>
      </c>
      <c r="D158" s="12">
        <v>13482872991</v>
      </c>
      <c r="E158" s="24" t="s">
        <v>600</v>
      </c>
      <c r="F158" s="24" t="s">
        <v>601</v>
      </c>
      <c r="G158" s="9" t="s">
        <v>592</v>
      </c>
      <c r="H158" s="21">
        <v>134.4</v>
      </c>
      <c r="I158" s="17"/>
      <c r="J158" s="39"/>
      <c r="K158" s="38"/>
      <c r="L158" s="36">
        <v>2</v>
      </c>
      <c r="M158" s="38">
        <f t="shared" si="43"/>
        <v>1400</v>
      </c>
      <c r="N158" s="36"/>
      <c r="O158" s="38"/>
      <c r="P158" s="38">
        <f t="shared" si="37"/>
        <v>1400</v>
      </c>
    </row>
    <row r="159" s="1" customFormat="1" ht="29" customHeight="1" spans="1:16">
      <c r="A159" s="9" t="s">
        <v>477</v>
      </c>
      <c r="B159" s="9" t="s">
        <v>602</v>
      </c>
      <c r="C159" s="9" t="s">
        <v>603</v>
      </c>
      <c r="D159" s="9">
        <v>13127732797</v>
      </c>
      <c r="E159" s="16" t="s">
        <v>604</v>
      </c>
      <c r="F159" s="16" t="s">
        <v>605</v>
      </c>
      <c r="G159" s="18" t="s">
        <v>483</v>
      </c>
      <c r="H159" s="21">
        <v>110.7</v>
      </c>
      <c r="I159" s="17"/>
      <c r="J159" s="39"/>
      <c r="K159" s="38"/>
      <c r="L159" s="36">
        <v>3</v>
      </c>
      <c r="M159" s="38">
        <f t="shared" si="43"/>
        <v>2100</v>
      </c>
      <c r="N159" s="36"/>
      <c r="O159" s="38"/>
      <c r="P159" s="38">
        <f t="shared" si="37"/>
        <v>2100</v>
      </c>
    </row>
    <row r="160" s="1" customFormat="1" ht="29" customHeight="1" spans="1:16">
      <c r="A160" s="9" t="s">
        <v>477</v>
      </c>
      <c r="B160" s="9" t="s">
        <v>606</v>
      </c>
      <c r="C160" s="9" t="s">
        <v>607</v>
      </c>
      <c r="D160" s="9">
        <v>13585920742</v>
      </c>
      <c r="E160" s="80" t="s">
        <v>608</v>
      </c>
      <c r="F160" s="80" t="s">
        <v>609</v>
      </c>
      <c r="G160" s="9" t="s">
        <v>610</v>
      </c>
      <c r="H160" s="21">
        <v>2367.4</v>
      </c>
      <c r="I160" s="17"/>
      <c r="J160" s="39"/>
      <c r="K160" s="38"/>
      <c r="L160" s="36">
        <v>35</v>
      </c>
      <c r="M160" s="38">
        <f t="shared" si="43"/>
        <v>24500</v>
      </c>
      <c r="N160" s="36"/>
      <c r="O160" s="38"/>
      <c r="P160" s="38">
        <f t="shared" si="37"/>
        <v>24500</v>
      </c>
    </row>
    <row r="161" s="1" customFormat="1" ht="29" customHeight="1" spans="1:16">
      <c r="A161" s="9" t="s">
        <v>477</v>
      </c>
      <c r="B161" s="9" t="s">
        <v>611</v>
      </c>
      <c r="C161" s="9" t="s">
        <v>612</v>
      </c>
      <c r="D161" s="16">
        <v>15900891030</v>
      </c>
      <c r="E161" s="80" t="s">
        <v>613</v>
      </c>
      <c r="F161" s="16" t="s">
        <v>614</v>
      </c>
      <c r="G161" s="18" t="s">
        <v>615</v>
      </c>
      <c r="H161" s="21">
        <v>131.4</v>
      </c>
      <c r="I161" s="17"/>
      <c r="J161" s="39"/>
      <c r="K161" s="38"/>
      <c r="L161" s="36">
        <v>3</v>
      </c>
      <c r="M161" s="38">
        <f t="shared" si="43"/>
        <v>2100</v>
      </c>
      <c r="N161" s="36"/>
      <c r="O161" s="38"/>
      <c r="P161" s="38">
        <f t="shared" si="37"/>
        <v>2100</v>
      </c>
    </row>
    <row r="162" s="1" customFormat="1" ht="29" customHeight="1" spans="1:16">
      <c r="A162" s="10" t="s">
        <v>477</v>
      </c>
      <c r="B162" s="10" t="s">
        <v>611</v>
      </c>
      <c r="C162" s="10" t="s">
        <v>616</v>
      </c>
      <c r="D162" s="56">
        <v>13671917190</v>
      </c>
      <c r="E162" s="56" t="s">
        <v>617</v>
      </c>
      <c r="F162" s="56" t="s">
        <v>618</v>
      </c>
      <c r="G162" s="60" t="s">
        <v>615</v>
      </c>
      <c r="H162" s="61">
        <v>156.1</v>
      </c>
      <c r="I162" s="46"/>
      <c r="J162" s="65"/>
      <c r="K162" s="66"/>
      <c r="L162" s="67">
        <v>3</v>
      </c>
      <c r="M162" s="66">
        <f t="shared" si="43"/>
        <v>2100</v>
      </c>
      <c r="N162" s="67"/>
      <c r="O162" s="66"/>
      <c r="P162" s="66">
        <f t="shared" si="37"/>
        <v>2100</v>
      </c>
    </row>
    <row r="163" s="1" customFormat="1" ht="29" customHeight="1" spans="1:16">
      <c r="A163" s="9" t="s">
        <v>477</v>
      </c>
      <c r="B163" s="9" t="s">
        <v>611</v>
      </c>
      <c r="C163" s="9" t="s">
        <v>619</v>
      </c>
      <c r="D163" s="9">
        <v>18964964986</v>
      </c>
      <c r="E163" s="24" t="s">
        <v>620</v>
      </c>
      <c r="F163" s="62" t="s">
        <v>621</v>
      </c>
      <c r="G163" s="9" t="s">
        <v>610</v>
      </c>
      <c r="H163" s="21">
        <v>327.2</v>
      </c>
      <c r="I163" s="17"/>
      <c r="J163" s="39"/>
      <c r="K163" s="38"/>
      <c r="L163" s="36"/>
      <c r="M163" s="38"/>
      <c r="N163" s="36">
        <v>10</v>
      </c>
      <c r="O163" s="38">
        <f t="shared" ref="O163:O167" si="44">N163*1300</f>
        <v>13000</v>
      </c>
      <c r="P163" s="38">
        <f t="shared" si="37"/>
        <v>13000</v>
      </c>
    </row>
    <row r="164" s="1" customFormat="1" ht="29" customHeight="1" spans="1:16">
      <c r="A164" s="9" t="s">
        <v>477</v>
      </c>
      <c r="B164" s="9" t="s">
        <v>611</v>
      </c>
      <c r="C164" s="9" t="s">
        <v>622</v>
      </c>
      <c r="D164" s="9">
        <v>13817657798</v>
      </c>
      <c r="E164" s="9" t="s">
        <v>623</v>
      </c>
      <c r="F164" s="24" t="s">
        <v>624</v>
      </c>
      <c r="G164" s="12" t="s">
        <v>625</v>
      </c>
      <c r="H164" s="21">
        <v>227.8</v>
      </c>
      <c r="I164" s="9">
        <v>227.8</v>
      </c>
      <c r="J164" s="39">
        <v>220</v>
      </c>
      <c r="K164" s="38">
        <f>J164*200</f>
        <v>44000</v>
      </c>
      <c r="L164" s="36"/>
      <c r="M164" s="38"/>
      <c r="N164" s="36">
        <v>7</v>
      </c>
      <c r="O164" s="38">
        <f t="shared" si="44"/>
        <v>9100</v>
      </c>
      <c r="P164" s="38">
        <f t="shared" si="37"/>
        <v>53100</v>
      </c>
    </row>
    <row r="165" s="1" customFormat="1" ht="29" customHeight="1" spans="1:16">
      <c r="A165" s="9" t="s">
        <v>477</v>
      </c>
      <c r="B165" s="9" t="s">
        <v>611</v>
      </c>
      <c r="C165" s="9" t="s">
        <v>626</v>
      </c>
      <c r="D165" s="9">
        <v>15800790608</v>
      </c>
      <c r="E165" s="24" t="s">
        <v>627</v>
      </c>
      <c r="F165" s="24" t="s">
        <v>628</v>
      </c>
      <c r="G165" s="12" t="s">
        <v>540</v>
      </c>
      <c r="H165" s="21">
        <v>165.2</v>
      </c>
      <c r="I165" s="17"/>
      <c r="J165" s="39"/>
      <c r="K165" s="38"/>
      <c r="L165" s="36">
        <v>3</v>
      </c>
      <c r="M165" s="38">
        <f t="shared" ref="M165:M171" si="45">L165*700</f>
        <v>2100</v>
      </c>
      <c r="N165" s="36"/>
      <c r="O165" s="38"/>
      <c r="P165" s="38">
        <f t="shared" si="37"/>
        <v>2100</v>
      </c>
    </row>
    <row r="166" s="1" customFormat="1" ht="29" customHeight="1" spans="1:16">
      <c r="A166" s="9" t="s">
        <v>477</v>
      </c>
      <c r="B166" s="9" t="s">
        <v>611</v>
      </c>
      <c r="C166" s="9" t="s">
        <v>629</v>
      </c>
      <c r="D166" s="16">
        <v>13585575991</v>
      </c>
      <c r="E166" s="16" t="s">
        <v>630</v>
      </c>
      <c r="F166" s="63" t="s">
        <v>631</v>
      </c>
      <c r="G166" s="18" t="s">
        <v>625</v>
      </c>
      <c r="H166" s="21">
        <v>192.6</v>
      </c>
      <c r="I166" s="17"/>
      <c r="J166" s="39"/>
      <c r="K166" s="38"/>
      <c r="L166" s="36">
        <v>4</v>
      </c>
      <c r="M166" s="38">
        <f t="shared" si="45"/>
        <v>2800</v>
      </c>
      <c r="N166" s="36"/>
      <c r="O166" s="38"/>
      <c r="P166" s="38">
        <f t="shared" si="37"/>
        <v>2800</v>
      </c>
    </row>
    <row r="167" s="1" customFormat="1" ht="29" customHeight="1" spans="1:16">
      <c r="A167" s="9" t="s">
        <v>477</v>
      </c>
      <c r="B167" s="9" t="s">
        <v>632</v>
      </c>
      <c r="C167" s="9" t="s">
        <v>633</v>
      </c>
      <c r="D167" s="9">
        <v>18918697898</v>
      </c>
      <c r="E167" s="24" t="s">
        <v>634</v>
      </c>
      <c r="F167" s="80" t="s">
        <v>635</v>
      </c>
      <c r="G167" s="9" t="s">
        <v>636</v>
      </c>
      <c r="H167" s="21">
        <v>173</v>
      </c>
      <c r="I167" s="17"/>
      <c r="J167" s="39"/>
      <c r="K167" s="38"/>
      <c r="L167" s="36"/>
      <c r="M167" s="38"/>
      <c r="N167" s="36">
        <v>5</v>
      </c>
      <c r="O167" s="38">
        <f t="shared" si="44"/>
        <v>6500</v>
      </c>
      <c r="P167" s="38">
        <f t="shared" si="37"/>
        <v>6500</v>
      </c>
    </row>
    <row r="168" s="1" customFormat="1" ht="29" customHeight="1" spans="1:16">
      <c r="A168" s="9" t="s">
        <v>477</v>
      </c>
      <c r="B168" s="9" t="s">
        <v>632</v>
      </c>
      <c r="C168" s="9" t="s">
        <v>637</v>
      </c>
      <c r="D168" s="9">
        <v>13917723995</v>
      </c>
      <c r="E168" s="24" t="s">
        <v>638</v>
      </c>
      <c r="F168" s="24" t="s">
        <v>639</v>
      </c>
      <c r="G168" s="9" t="s">
        <v>640</v>
      </c>
      <c r="H168" s="21">
        <v>200</v>
      </c>
      <c r="I168" s="17"/>
      <c r="J168" s="39"/>
      <c r="K168" s="38"/>
      <c r="L168" s="36">
        <v>3</v>
      </c>
      <c r="M168" s="38">
        <f t="shared" si="45"/>
        <v>2100</v>
      </c>
      <c r="N168" s="36"/>
      <c r="O168" s="38"/>
      <c r="P168" s="38">
        <f t="shared" si="37"/>
        <v>2100</v>
      </c>
    </row>
    <row r="169" s="1" customFormat="1" ht="29" customHeight="1" spans="1:16">
      <c r="A169" s="9" t="s">
        <v>477</v>
      </c>
      <c r="B169" s="9" t="s">
        <v>632</v>
      </c>
      <c r="C169" s="9" t="s">
        <v>641</v>
      </c>
      <c r="D169" s="9">
        <v>13681709255</v>
      </c>
      <c r="E169" s="24" t="s">
        <v>642</v>
      </c>
      <c r="F169" s="24" t="s">
        <v>643</v>
      </c>
      <c r="G169" s="9" t="s">
        <v>78</v>
      </c>
      <c r="H169" s="21">
        <v>158</v>
      </c>
      <c r="I169" s="17"/>
      <c r="J169" s="39"/>
      <c r="K169" s="38"/>
      <c r="L169" s="36">
        <v>2</v>
      </c>
      <c r="M169" s="38">
        <f t="shared" si="45"/>
        <v>1400</v>
      </c>
      <c r="N169" s="36"/>
      <c r="O169" s="38"/>
      <c r="P169" s="38">
        <f t="shared" si="37"/>
        <v>1400</v>
      </c>
    </row>
    <row r="170" s="1" customFormat="1" ht="29" customHeight="1" spans="1:16">
      <c r="A170" s="9" t="s">
        <v>477</v>
      </c>
      <c r="B170" s="9" t="s">
        <v>632</v>
      </c>
      <c r="C170" s="9" t="s">
        <v>644</v>
      </c>
      <c r="D170" s="9">
        <v>18930469882</v>
      </c>
      <c r="E170" s="80" t="s">
        <v>645</v>
      </c>
      <c r="F170" s="82" t="s">
        <v>646</v>
      </c>
      <c r="G170" s="24" t="s">
        <v>78</v>
      </c>
      <c r="H170" s="21">
        <v>142</v>
      </c>
      <c r="I170" s="17"/>
      <c r="J170" s="39"/>
      <c r="K170" s="38"/>
      <c r="L170" s="36">
        <v>3</v>
      </c>
      <c r="M170" s="38">
        <f t="shared" si="45"/>
        <v>2100</v>
      </c>
      <c r="N170" s="36"/>
      <c r="O170" s="38"/>
      <c r="P170" s="38">
        <f t="shared" si="37"/>
        <v>2100</v>
      </c>
    </row>
    <row r="171" s="1" customFormat="1" ht="29" customHeight="1" spans="1:16">
      <c r="A171" s="9" t="s">
        <v>477</v>
      </c>
      <c r="B171" s="9" t="s">
        <v>632</v>
      </c>
      <c r="C171" s="9" t="s">
        <v>647</v>
      </c>
      <c r="D171" s="9">
        <v>13341695132</v>
      </c>
      <c r="E171" s="24" t="s">
        <v>648</v>
      </c>
      <c r="F171" s="80" t="s">
        <v>649</v>
      </c>
      <c r="G171" s="24" t="s">
        <v>78</v>
      </c>
      <c r="H171" s="21">
        <v>145</v>
      </c>
      <c r="I171" s="17"/>
      <c r="J171" s="39"/>
      <c r="K171" s="38"/>
      <c r="L171" s="36">
        <v>3</v>
      </c>
      <c r="M171" s="38">
        <f t="shared" si="45"/>
        <v>2100</v>
      </c>
      <c r="N171" s="36">
        <v>3</v>
      </c>
      <c r="O171" s="38">
        <f>N171*1300</f>
        <v>3900</v>
      </c>
      <c r="P171" s="38">
        <f t="shared" si="37"/>
        <v>6000</v>
      </c>
    </row>
    <row r="172" s="1" customFormat="1" ht="29" customHeight="1" spans="1:16">
      <c r="A172" s="9" t="s">
        <v>477</v>
      </c>
      <c r="B172" s="9" t="s">
        <v>650</v>
      </c>
      <c r="C172" s="9" t="s">
        <v>651</v>
      </c>
      <c r="D172" s="9">
        <v>13585610527</v>
      </c>
      <c r="E172" s="80" t="s">
        <v>652</v>
      </c>
      <c r="F172" s="80" t="s">
        <v>653</v>
      </c>
      <c r="G172" s="9" t="s">
        <v>654</v>
      </c>
      <c r="H172" s="21">
        <v>197</v>
      </c>
      <c r="I172" s="17"/>
      <c r="J172" s="39"/>
      <c r="K172" s="38"/>
      <c r="L172" s="36"/>
      <c r="M172" s="38"/>
      <c r="N172" s="36">
        <v>4</v>
      </c>
      <c r="O172" s="38">
        <f>N172*1300</f>
        <v>5200</v>
      </c>
      <c r="P172" s="38">
        <f t="shared" si="37"/>
        <v>5200</v>
      </c>
    </row>
    <row r="173" s="1" customFormat="1" ht="29" customHeight="1" spans="1:16">
      <c r="A173" s="9" t="s">
        <v>477</v>
      </c>
      <c r="B173" s="9" t="s">
        <v>602</v>
      </c>
      <c r="C173" s="9" t="s">
        <v>655</v>
      </c>
      <c r="D173" s="9">
        <v>13764995509</v>
      </c>
      <c r="E173" s="80" t="s">
        <v>656</v>
      </c>
      <c r="F173" s="16" t="s">
        <v>657</v>
      </c>
      <c r="G173" s="18" t="s">
        <v>658</v>
      </c>
      <c r="H173" s="21">
        <v>1061.2</v>
      </c>
      <c r="I173" s="17"/>
      <c r="J173" s="39"/>
      <c r="K173" s="38"/>
      <c r="L173" s="36">
        <v>10</v>
      </c>
      <c r="M173" s="38">
        <f t="shared" ref="M173:M177" si="46">L173*700</f>
        <v>7000</v>
      </c>
      <c r="N173" s="36"/>
      <c r="O173" s="38"/>
      <c r="P173" s="38">
        <f t="shared" si="37"/>
        <v>7000</v>
      </c>
    </row>
    <row r="174" s="1" customFormat="1" ht="29" customHeight="1" spans="1:16">
      <c r="A174" s="9" t="s">
        <v>477</v>
      </c>
      <c r="B174" s="9" t="s">
        <v>524</v>
      </c>
      <c r="C174" s="9" t="s">
        <v>659</v>
      </c>
      <c r="D174" s="9">
        <v>13701880920</v>
      </c>
      <c r="E174" s="9" t="s">
        <v>660</v>
      </c>
      <c r="F174" s="80" t="s">
        <v>661</v>
      </c>
      <c r="G174" s="9" t="s">
        <v>531</v>
      </c>
      <c r="H174" s="21">
        <v>330.25</v>
      </c>
      <c r="I174" s="9">
        <v>330.25</v>
      </c>
      <c r="J174" s="39">
        <v>150</v>
      </c>
      <c r="K174" s="38">
        <f t="shared" ref="K174:K206" si="47">J174*200</f>
        <v>30000</v>
      </c>
      <c r="L174" s="36">
        <v>8</v>
      </c>
      <c r="M174" s="38">
        <f t="shared" si="46"/>
        <v>5600</v>
      </c>
      <c r="N174" s="36"/>
      <c r="O174" s="38"/>
      <c r="P174" s="38">
        <f t="shared" si="37"/>
        <v>35600</v>
      </c>
    </row>
    <row r="175" s="1" customFormat="1" ht="29" customHeight="1" spans="1:16">
      <c r="A175" s="9" t="s">
        <v>477</v>
      </c>
      <c r="B175" s="9" t="s">
        <v>524</v>
      </c>
      <c r="C175" s="9" t="s">
        <v>662</v>
      </c>
      <c r="D175" s="9">
        <v>15216816739</v>
      </c>
      <c r="E175" s="80" t="s">
        <v>663</v>
      </c>
      <c r="F175" s="80" t="s">
        <v>664</v>
      </c>
      <c r="G175" s="9" t="s">
        <v>483</v>
      </c>
      <c r="H175" s="64">
        <v>185.92</v>
      </c>
      <c r="I175" s="64">
        <v>185.92</v>
      </c>
      <c r="J175" s="39">
        <v>50</v>
      </c>
      <c r="K175" s="38">
        <f t="shared" si="47"/>
        <v>10000</v>
      </c>
      <c r="L175" s="36"/>
      <c r="M175" s="38"/>
      <c r="N175" s="36"/>
      <c r="O175" s="38"/>
      <c r="P175" s="38">
        <f t="shared" si="37"/>
        <v>10000</v>
      </c>
    </row>
    <row r="176" s="1" customFormat="1" ht="29" customHeight="1" spans="1:16">
      <c r="A176" s="9" t="s">
        <v>477</v>
      </c>
      <c r="B176" s="9" t="s">
        <v>524</v>
      </c>
      <c r="C176" s="9" t="s">
        <v>665</v>
      </c>
      <c r="D176" s="9">
        <v>13601828383</v>
      </c>
      <c r="E176" s="80" t="s">
        <v>666</v>
      </c>
      <c r="F176" s="80" t="s">
        <v>667</v>
      </c>
      <c r="G176" s="9" t="s">
        <v>483</v>
      </c>
      <c r="H176" s="64">
        <v>152.5</v>
      </c>
      <c r="I176" s="64">
        <v>152.5</v>
      </c>
      <c r="J176" s="39">
        <v>50</v>
      </c>
      <c r="K176" s="38">
        <f t="shared" si="47"/>
        <v>10000</v>
      </c>
      <c r="L176" s="36">
        <v>3</v>
      </c>
      <c r="M176" s="38">
        <f t="shared" si="46"/>
        <v>2100</v>
      </c>
      <c r="N176" s="36"/>
      <c r="O176" s="38"/>
      <c r="P176" s="38">
        <f t="shared" si="37"/>
        <v>12100</v>
      </c>
    </row>
    <row r="177" s="1" customFormat="1" ht="29" customHeight="1" spans="1:16">
      <c r="A177" s="9" t="s">
        <v>477</v>
      </c>
      <c r="B177" s="9" t="s">
        <v>524</v>
      </c>
      <c r="C177" s="9" t="s">
        <v>668</v>
      </c>
      <c r="D177" s="9">
        <v>15800719106</v>
      </c>
      <c r="E177" s="24" t="s">
        <v>669</v>
      </c>
      <c r="F177" s="80" t="s">
        <v>670</v>
      </c>
      <c r="G177" s="9" t="s">
        <v>483</v>
      </c>
      <c r="H177" s="64">
        <v>154.15</v>
      </c>
      <c r="I177" s="64">
        <v>154.15</v>
      </c>
      <c r="J177" s="39">
        <v>50</v>
      </c>
      <c r="K177" s="38">
        <f t="shared" si="47"/>
        <v>10000</v>
      </c>
      <c r="L177" s="36">
        <v>3</v>
      </c>
      <c r="M177" s="38">
        <f t="shared" si="46"/>
        <v>2100</v>
      </c>
      <c r="N177" s="36"/>
      <c r="O177" s="38"/>
      <c r="P177" s="38">
        <f t="shared" si="37"/>
        <v>12100</v>
      </c>
    </row>
    <row r="178" s="1" customFormat="1" ht="29" customHeight="1" spans="1:16">
      <c r="A178" s="9" t="s">
        <v>477</v>
      </c>
      <c r="B178" s="9" t="s">
        <v>524</v>
      </c>
      <c r="C178" s="9" t="s">
        <v>671</v>
      </c>
      <c r="D178" s="9">
        <v>18916546425</v>
      </c>
      <c r="E178" s="80" t="s">
        <v>672</v>
      </c>
      <c r="F178" s="80" t="s">
        <v>673</v>
      </c>
      <c r="G178" s="9" t="s">
        <v>483</v>
      </c>
      <c r="H178" s="64">
        <v>165.78</v>
      </c>
      <c r="I178" s="64">
        <v>165.78</v>
      </c>
      <c r="J178" s="39">
        <v>50</v>
      </c>
      <c r="K178" s="38">
        <f t="shared" si="47"/>
        <v>10000</v>
      </c>
      <c r="L178" s="36"/>
      <c r="M178" s="38"/>
      <c r="N178" s="36"/>
      <c r="O178" s="38"/>
      <c r="P178" s="38">
        <f t="shared" si="37"/>
        <v>10000</v>
      </c>
    </row>
    <row r="179" s="1" customFormat="1" ht="29" customHeight="1" spans="1:16">
      <c r="A179" s="9" t="s">
        <v>477</v>
      </c>
      <c r="B179" s="9" t="s">
        <v>569</v>
      </c>
      <c r="C179" s="9" t="s">
        <v>674</v>
      </c>
      <c r="D179" s="9">
        <v>13788976119</v>
      </c>
      <c r="E179" s="9" t="s">
        <v>675</v>
      </c>
      <c r="F179" s="80" t="s">
        <v>676</v>
      </c>
      <c r="G179" s="9" t="s">
        <v>677</v>
      </c>
      <c r="H179" s="21">
        <v>197.2</v>
      </c>
      <c r="I179" s="9">
        <v>197.2</v>
      </c>
      <c r="J179" s="39">
        <v>150</v>
      </c>
      <c r="K179" s="38">
        <f t="shared" si="47"/>
        <v>30000</v>
      </c>
      <c r="L179" s="36">
        <v>5</v>
      </c>
      <c r="M179" s="38">
        <f t="shared" ref="M179:M185" si="48">L179*700</f>
        <v>3500</v>
      </c>
      <c r="N179" s="36"/>
      <c r="O179" s="38"/>
      <c r="P179" s="38">
        <f t="shared" si="37"/>
        <v>33500</v>
      </c>
    </row>
    <row r="180" s="1" customFormat="1" ht="29" customHeight="1" spans="1:16">
      <c r="A180" s="9" t="s">
        <v>477</v>
      </c>
      <c r="B180" s="9" t="s">
        <v>569</v>
      </c>
      <c r="C180" s="57" t="s">
        <v>678</v>
      </c>
      <c r="D180" s="9">
        <v>13817753520</v>
      </c>
      <c r="E180" s="80" t="s">
        <v>679</v>
      </c>
      <c r="F180" s="80" t="s">
        <v>680</v>
      </c>
      <c r="G180" s="9" t="s">
        <v>681</v>
      </c>
      <c r="H180" s="64">
        <v>188.2</v>
      </c>
      <c r="I180" s="64">
        <v>188.2</v>
      </c>
      <c r="J180" s="39">
        <v>100</v>
      </c>
      <c r="K180" s="38">
        <f t="shared" si="47"/>
        <v>20000</v>
      </c>
      <c r="L180" s="36">
        <v>4</v>
      </c>
      <c r="M180" s="38">
        <f t="shared" si="48"/>
        <v>2800</v>
      </c>
      <c r="N180" s="36"/>
      <c r="O180" s="38"/>
      <c r="P180" s="38">
        <f t="shared" si="37"/>
        <v>22800</v>
      </c>
    </row>
    <row r="181" s="1" customFormat="1" ht="29" customHeight="1" spans="1:16">
      <c r="A181" s="9" t="s">
        <v>477</v>
      </c>
      <c r="B181" s="9" t="s">
        <v>569</v>
      </c>
      <c r="C181" s="57" t="s">
        <v>682</v>
      </c>
      <c r="D181" s="9">
        <v>13651845275</v>
      </c>
      <c r="E181" s="80" t="s">
        <v>683</v>
      </c>
      <c r="F181" s="80" t="s">
        <v>684</v>
      </c>
      <c r="G181" s="9" t="s">
        <v>681</v>
      </c>
      <c r="H181" s="64">
        <v>155.5</v>
      </c>
      <c r="I181" s="64">
        <v>155.5</v>
      </c>
      <c r="J181" s="39">
        <v>50</v>
      </c>
      <c r="K181" s="38">
        <f t="shared" si="47"/>
        <v>10000</v>
      </c>
      <c r="L181" s="36">
        <v>3</v>
      </c>
      <c r="M181" s="38">
        <f t="shared" si="48"/>
        <v>2100</v>
      </c>
      <c r="N181" s="36"/>
      <c r="O181" s="38"/>
      <c r="P181" s="38">
        <f t="shared" si="37"/>
        <v>12100</v>
      </c>
    </row>
    <row r="182" s="1" customFormat="1" ht="29" customHeight="1" spans="1:16">
      <c r="A182" s="9" t="s">
        <v>477</v>
      </c>
      <c r="B182" s="9" t="s">
        <v>541</v>
      </c>
      <c r="C182" s="9" t="s">
        <v>685</v>
      </c>
      <c r="D182" s="9" t="s">
        <v>686</v>
      </c>
      <c r="E182" s="9" t="s">
        <v>687</v>
      </c>
      <c r="F182" s="80" t="s">
        <v>688</v>
      </c>
      <c r="G182" s="9" t="s">
        <v>689</v>
      </c>
      <c r="H182" s="21">
        <v>181.6</v>
      </c>
      <c r="I182" s="9">
        <v>181.6</v>
      </c>
      <c r="J182" s="39">
        <v>100</v>
      </c>
      <c r="K182" s="38">
        <f t="shared" si="47"/>
        <v>20000</v>
      </c>
      <c r="L182" s="36">
        <v>4</v>
      </c>
      <c r="M182" s="38">
        <f t="shared" si="48"/>
        <v>2800</v>
      </c>
      <c r="N182" s="36"/>
      <c r="O182" s="38"/>
      <c r="P182" s="38">
        <f t="shared" si="37"/>
        <v>22800</v>
      </c>
    </row>
    <row r="183" s="1" customFormat="1" ht="29" customHeight="1" spans="1:16">
      <c r="A183" s="9" t="s">
        <v>477</v>
      </c>
      <c r="B183" s="9" t="s">
        <v>541</v>
      </c>
      <c r="C183" s="9" t="s">
        <v>690</v>
      </c>
      <c r="D183" s="9" t="s">
        <v>691</v>
      </c>
      <c r="E183" s="9" t="s">
        <v>692</v>
      </c>
      <c r="F183" s="80" t="s">
        <v>693</v>
      </c>
      <c r="G183" s="9" t="s">
        <v>694</v>
      </c>
      <c r="H183" s="21">
        <v>138.5</v>
      </c>
      <c r="I183" s="9">
        <v>138.5</v>
      </c>
      <c r="J183" s="39">
        <v>50</v>
      </c>
      <c r="K183" s="38">
        <f t="shared" si="47"/>
        <v>10000</v>
      </c>
      <c r="L183" s="36">
        <v>3</v>
      </c>
      <c r="M183" s="38">
        <f t="shared" si="48"/>
        <v>2100</v>
      </c>
      <c r="N183" s="36"/>
      <c r="O183" s="38"/>
      <c r="P183" s="38">
        <f t="shared" si="37"/>
        <v>12100</v>
      </c>
    </row>
    <row r="184" s="1" customFormat="1" ht="29" customHeight="1" spans="1:16">
      <c r="A184" s="9" t="s">
        <v>477</v>
      </c>
      <c r="B184" s="9" t="s">
        <v>632</v>
      </c>
      <c r="C184" s="9" t="s">
        <v>659</v>
      </c>
      <c r="D184" s="9">
        <v>13701880920</v>
      </c>
      <c r="E184" s="9" t="s">
        <v>660</v>
      </c>
      <c r="F184" s="80" t="s">
        <v>661</v>
      </c>
      <c r="G184" s="9" t="s">
        <v>531</v>
      </c>
      <c r="H184" s="21">
        <v>267</v>
      </c>
      <c r="I184" s="9">
        <v>267</v>
      </c>
      <c r="J184" s="39">
        <v>150</v>
      </c>
      <c r="K184" s="38">
        <f t="shared" si="47"/>
        <v>30000</v>
      </c>
      <c r="L184" s="36">
        <v>5</v>
      </c>
      <c r="M184" s="38">
        <f t="shared" si="48"/>
        <v>3500</v>
      </c>
      <c r="N184" s="36"/>
      <c r="O184" s="38"/>
      <c r="P184" s="38">
        <f t="shared" si="37"/>
        <v>33500</v>
      </c>
    </row>
    <row r="185" s="1" customFormat="1" ht="29" customHeight="1" spans="1:16">
      <c r="A185" s="9" t="s">
        <v>477</v>
      </c>
      <c r="B185" s="9" t="s">
        <v>632</v>
      </c>
      <c r="C185" s="9" t="s">
        <v>695</v>
      </c>
      <c r="D185" s="9">
        <v>13564933166</v>
      </c>
      <c r="E185" s="9" t="s">
        <v>696</v>
      </c>
      <c r="F185" s="24" t="s">
        <v>697</v>
      </c>
      <c r="G185" s="9" t="s">
        <v>654</v>
      </c>
      <c r="H185" s="21">
        <v>234</v>
      </c>
      <c r="I185" s="9">
        <v>234</v>
      </c>
      <c r="J185" s="39">
        <v>100</v>
      </c>
      <c r="K185" s="38">
        <f t="shared" si="47"/>
        <v>20000</v>
      </c>
      <c r="L185" s="36">
        <v>3</v>
      </c>
      <c r="M185" s="38">
        <f t="shared" si="48"/>
        <v>2100</v>
      </c>
      <c r="N185" s="36"/>
      <c r="O185" s="38"/>
      <c r="P185" s="38">
        <f t="shared" si="37"/>
        <v>22100</v>
      </c>
    </row>
    <row r="186" s="1" customFormat="1" ht="29" customHeight="1" spans="1:16">
      <c r="A186" s="9" t="s">
        <v>477</v>
      </c>
      <c r="B186" s="9" t="s">
        <v>632</v>
      </c>
      <c r="C186" s="9" t="s">
        <v>698</v>
      </c>
      <c r="D186" s="9">
        <v>13524505906</v>
      </c>
      <c r="E186" s="9" t="s">
        <v>699</v>
      </c>
      <c r="F186" s="24" t="s">
        <v>700</v>
      </c>
      <c r="G186" s="9" t="s">
        <v>610</v>
      </c>
      <c r="H186" s="21">
        <v>200</v>
      </c>
      <c r="I186" s="9">
        <v>200</v>
      </c>
      <c r="J186" s="39">
        <v>100</v>
      </c>
      <c r="K186" s="38">
        <f t="shared" si="47"/>
        <v>20000</v>
      </c>
      <c r="L186" s="36"/>
      <c r="M186" s="38"/>
      <c r="N186" s="36"/>
      <c r="O186" s="38"/>
      <c r="P186" s="38">
        <f t="shared" si="37"/>
        <v>20000</v>
      </c>
    </row>
    <row r="187" s="1" customFormat="1" ht="29" customHeight="1" spans="1:16">
      <c r="A187" s="9" t="s">
        <v>477</v>
      </c>
      <c r="B187" s="9" t="s">
        <v>632</v>
      </c>
      <c r="C187" s="9" t="s">
        <v>701</v>
      </c>
      <c r="D187" s="9">
        <v>18721205162</v>
      </c>
      <c r="E187" s="9" t="s">
        <v>702</v>
      </c>
      <c r="F187" s="24" t="s">
        <v>703</v>
      </c>
      <c r="G187" s="9" t="s">
        <v>704</v>
      </c>
      <c r="H187" s="21">
        <v>200</v>
      </c>
      <c r="I187" s="9">
        <v>200</v>
      </c>
      <c r="J187" s="39">
        <v>100</v>
      </c>
      <c r="K187" s="38">
        <f t="shared" si="47"/>
        <v>20000</v>
      </c>
      <c r="L187" s="36"/>
      <c r="M187" s="38"/>
      <c r="N187" s="36">
        <v>4</v>
      </c>
      <c r="O187" s="38">
        <f>N187*1300</f>
        <v>5200</v>
      </c>
      <c r="P187" s="38">
        <f t="shared" si="37"/>
        <v>25200</v>
      </c>
    </row>
    <row r="188" s="1" customFormat="1" ht="29" customHeight="1" spans="1:16">
      <c r="A188" s="9" t="s">
        <v>477</v>
      </c>
      <c r="B188" s="9" t="s">
        <v>632</v>
      </c>
      <c r="C188" s="9" t="s">
        <v>705</v>
      </c>
      <c r="D188" s="9">
        <v>15901937596</v>
      </c>
      <c r="E188" s="24" t="s">
        <v>706</v>
      </c>
      <c r="F188" s="24" t="s">
        <v>707</v>
      </c>
      <c r="G188" s="9" t="s">
        <v>78</v>
      </c>
      <c r="H188" s="21">
        <v>190</v>
      </c>
      <c r="I188" s="9">
        <v>190</v>
      </c>
      <c r="J188" s="39">
        <v>100</v>
      </c>
      <c r="K188" s="38">
        <f t="shared" si="47"/>
        <v>20000</v>
      </c>
      <c r="L188" s="36"/>
      <c r="M188" s="38"/>
      <c r="N188" s="36"/>
      <c r="O188" s="38"/>
      <c r="P188" s="38">
        <f t="shared" si="37"/>
        <v>20000</v>
      </c>
    </row>
    <row r="189" s="1" customFormat="1" ht="29" customHeight="1" spans="1:16">
      <c r="A189" s="9" t="s">
        <v>477</v>
      </c>
      <c r="B189" s="9" t="s">
        <v>708</v>
      </c>
      <c r="C189" s="9" t="s">
        <v>709</v>
      </c>
      <c r="D189" s="9">
        <v>13585624040</v>
      </c>
      <c r="E189" s="80" t="s">
        <v>710</v>
      </c>
      <c r="F189" s="80" t="s">
        <v>711</v>
      </c>
      <c r="G189" s="9" t="s">
        <v>610</v>
      </c>
      <c r="H189" s="21">
        <v>1975.47</v>
      </c>
      <c r="I189" s="9">
        <v>1975.47</v>
      </c>
      <c r="J189" s="39">
        <v>330</v>
      </c>
      <c r="K189" s="38">
        <f t="shared" si="47"/>
        <v>66000</v>
      </c>
      <c r="L189" s="36">
        <v>73.1</v>
      </c>
      <c r="M189" s="38">
        <f t="shared" ref="M189:M191" si="49">L189*700</f>
        <v>51170</v>
      </c>
      <c r="N189" s="36"/>
      <c r="O189" s="38"/>
      <c r="P189" s="38">
        <f t="shared" si="37"/>
        <v>117170</v>
      </c>
    </row>
    <row r="190" s="1" customFormat="1" ht="29" customHeight="1" spans="1:16">
      <c r="A190" s="9" t="s">
        <v>477</v>
      </c>
      <c r="B190" s="9" t="s">
        <v>573</v>
      </c>
      <c r="C190" s="9" t="s">
        <v>712</v>
      </c>
      <c r="D190" s="12">
        <v>18917828916</v>
      </c>
      <c r="E190" s="24" t="s">
        <v>713</v>
      </c>
      <c r="F190" s="24" t="s">
        <v>714</v>
      </c>
      <c r="G190" s="9" t="s">
        <v>592</v>
      </c>
      <c r="H190" s="21">
        <v>180.94</v>
      </c>
      <c r="I190" s="9">
        <v>180.94</v>
      </c>
      <c r="J190" s="39">
        <v>160</v>
      </c>
      <c r="K190" s="38">
        <f t="shared" si="47"/>
        <v>32000</v>
      </c>
      <c r="L190" s="36">
        <v>5</v>
      </c>
      <c r="M190" s="38">
        <f t="shared" si="49"/>
        <v>3500</v>
      </c>
      <c r="N190" s="36"/>
      <c r="O190" s="38"/>
      <c r="P190" s="38">
        <f t="shared" si="37"/>
        <v>35500</v>
      </c>
    </row>
    <row r="191" s="1" customFormat="1" ht="29" customHeight="1" spans="1:16">
      <c r="A191" s="9" t="s">
        <v>477</v>
      </c>
      <c r="B191" s="9" t="s">
        <v>573</v>
      </c>
      <c r="C191" s="9" t="s">
        <v>715</v>
      </c>
      <c r="D191" s="12">
        <v>13916386182</v>
      </c>
      <c r="E191" s="24" t="s">
        <v>716</v>
      </c>
      <c r="F191" s="24" t="s">
        <v>717</v>
      </c>
      <c r="G191" s="24" t="s">
        <v>718</v>
      </c>
      <c r="H191" s="21">
        <v>162.3</v>
      </c>
      <c r="I191" s="9">
        <v>162.3</v>
      </c>
      <c r="J191" s="39">
        <v>160</v>
      </c>
      <c r="K191" s="38">
        <f t="shared" si="47"/>
        <v>32000</v>
      </c>
      <c r="L191" s="36">
        <v>4</v>
      </c>
      <c r="M191" s="38">
        <f t="shared" si="49"/>
        <v>2800</v>
      </c>
      <c r="N191" s="36"/>
      <c r="O191" s="38"/>
      <c r="P191" s="38">
        <f t="shared" si="37"/>
        <v>34800</v>
      </c>
    </row>
    <row r="192" s="1" customFormat="1" ht="29" customHeight="1" spans="1:16">
      <c r="A192" s="9" t="s">
        <v>477</v>
      </c>
      <c r="B192" s="9" t="s">
        <v>573</v>
      </c>
      <c r="C192" s="9" t="s">
        <v>719</v>
      </c>
      <c r="D192" s="12">
        <v>18221925219</v>
      </c>
      <c r="E192" s="24" t="s">
        <v>720</v>
      </c>
      <c r="F192" s="24" t="s">
        <v>721</v>
      </c>
      <c r="G192" s="9" t="s">
        <v>78</v>
      </c>
      <c r="H192" s="21">
        <v>186.63</v>
      </c>
      <c r="I192" s="9">
        <v>186.63</v>
      </c>
      <c r="J192" s="39">
        <v>100</v>
      </c>
      <c r="K192" s="38">
        <f t="shared" si="47"/>
        <v>20000</v>
      </c>
      <c r="L192" s="36"/>
      <c r="M192" s="38"/>
      <c r="N192" s="36">
        <v>4</v>
      </c>
      <c r="O192" s="38">
        <f>N192*1300</f>
        <v>5200</v>
      </c>
      <c r="P192" s="38">
        <f t="shared" ref="P192:P206" si="50">K192+M192+O192</f>
        <v>25200</v>
      </c>
    </row>
    <row r="193" s="1" customFormat="1" ht="29" customHeight="1" spans="1:16">
      <c r="A193" s="9" t="s">
        <v>477</v>
      </c>
      <c r="B193" s="9" t="s">
        <v>606</v>
      </c>
      <c r="C193" s="9" t="s">
        <v>722</v>
      </c>
      <c r="D193" s="9">
        <v>18916505480</v>
      </c>
      <c r="E193" s="80" t="s">
        <v>723</v>
      </c>
      <c r="F193" s="80" t="s">
        <v>724</v>
      </c>
      <c r="G193" s="9" t="s">
        <v>610</v>
      </c>
      <c r="H193" s="21">
        <v>150</v>
      </c>
      <c r="I193" s="9">
        <v>150</v>
      </c>
      <c r="J193" s="39">
        <v>150</v>
      </c>
      <c r="K193" s="38">
        <f t="shared" si="47"/>
        <v>30000</v>
      </c>
      <c r="L193" s="36"/>
      <c r="M193" s="38"/>
      <c r="N193" s="36"/>
      <c r="O193" s="38"/>
      <c r="P193" s="38">
        <f t="shared" si="50"/>
        <v>30000</v>
      </c>
    </row>
    <row r="194" s="1" customFormat="1" ht="29" customHeight="1" spans="1:16">
      <c r="A194" s="9" t="s">
        <v>477</v>
      </c>
      <c r="B194" s="9" t="s">
        <v>602</v>
      </c>
      <c r="C194" s="9" t="s">
        <v>725</v>
      </c>
      <c r="D194" s="68">
        <v>18918162479</v>
      </c>
      <c r="E194" s="72" t="s">
        <v>726</v>
      </c>
      <c r="F194" s="68" t="s">
        <v>727</v>
      </c>
      <c r="G194" s="9" t="s">
        <v>728</v>
      </c>
      <c r="H194" s="21">
        <v>930</v>
      </c>
      <c r="I194" s="9">
        <v>930</v>
      </c>
      <c r="J194" s="39">
        <v>220</v>
      </c>
      <c r="K194" s="38">
        <f t="shared" si="47"/>
        <v>44000</v>
      </c>
      <c r="L194" s="36">
        <v>35</v>
      </c>
      <c r="M194" s="38">
        <f t="shared" ref="M194:M197" si="51">L194*700</f>
        <v>24500</v>
      </c>
      <c r="N194" s="36"/>
      <c r="O194" s="38"/>
      <c r="P194" s="38">
        <f t="shared" si="50"/>
        <v>68500</v>
      </c>
    </row>
    <row r="195" s="1" customFormat="1" ht="29" customHeight="1" spans="1:16">
      <c r="A195" s="9" t="s">
        <v>477</v>
      </c>
      <c r="B195" s="9" t="s">
        <v>560</v>
      </c>
      <c r="C195" s="9" t="s">
        <v>729</v>
      </c>
      <c r="D195" s="9">
        <v>13524505906</v>
      </c>
      <c r="E195" s="84" t="s">
        <v>730</v>
      </c>
      <c r="F195" s="84" t="s">
        <v>731</v>
      </c>
      <c r="G195" s="18" t="s">
        <v>610</v>
      </c>
      <c r="H195" s="21">
        <v>120.2</v>
      </c>
      <c r="I195" s="9">
        <v>120.2</v>
      </c>
      <c r="J195" s="39">
        <v>50</v>
      </c>
      <c r="K195" s="38">
        <f t="shared" si="47"/>
        <v>10000</v>
      </c>
      <c r="L195" s="36"/>
      <c r="M195" s="38"/>
      <c r="N195" s="36"/>
      <c r="O195" s="38"/>
      <c r="P195" s="38">
        <f t="shared" si="50"/>
        <v>10000</v>
      </c>
    </row>
    <row r="196" s="1" customFormat="1" ht="29" customHeight="1" spans="1:16">
      <c r="A196" s="9" t="s">
        <v>477</v>
      </c>
      <c r="B196" s="9" t="s">
        <v>560</v>
      </c>
      <c r="C196" s="9" t="s">
        <v>732</v>
      </c>
      <c r="D196" s="55">
        <v>13795366382</v>
      </c>
      <c r="E196" s="72" t="s">
        <v>733</v>
      </c>
      <c r="F196" s="86" t="s">
        <v>734</v>
      </c>
      <c r="G196" s="9" t="s">
        <v>735</v>
      </c>
      <c r="H196" s="21">
        <v>140.6</v>
      </c>
      <c r="I196" s="9">
        <v>140.6</v>
      </c>
      <c r="J196" s="39">
        <v>60</v>
      </c>
      <c r="K196" s="38">
        <f t="shared" si="47"/>
        <v>12000</v>
      </c>
      <c r="L196" s="36">
        <v>3</v>
      </c>
      <c r="M196" s="38">
        <f>L196*700</f>
        <v>2100</v>
      </c>
      <c r="N196" s="36"/>
      <c r="O196" s="38"/>
      <c r="P196" s="38">
        <f t="shared" si="50"/>
        <v>14100</v>
      </c>
    </row>
    <row r="197" s="1" customFormat="1" ht="29" customHeight="1" spans="1:16">
      <c r="A197" s="9" t="s">
        <v>477</v>
      </c>
      <c r="B197" s="9" t="s">
        <v>478</v>
      </c>
      <c r="C197" s="9" t="s">
        <v>736</v>
      </c>
      <c r="D197" s="69" t="s">
        <v>737</v>
      </c>
      <c r="E197" s="9" t="s">
        <v>738</v>
      </c>
      <c r="F197" s="80" t="s">
        <v>739</v>
      </c>
      <c r="G197" s="9" t="s">
        <v>483</v>
      </c>
      <c r="H197" s="21">
        <v>145.9</v>
      </c>
      <c r="I197" s="9">
        <v>145.9</v>
      </c>
      <c r="J197" s="39">
        <v>10</v>
      </c>
      <c r="K197" s="38">
        <f t="shared" si="47"/>
        <v>2000</v>
      </c>
      <c r="L197" s="36">
        <v>3</v>
      </c>
      <c r="M197" s="38">
        <f t="shared" si="51"/>
        <v>2100</v>
      </c>
      <c r="N197" s="36">
        <v>3</v>
      </c>
      <c r="O197" s="38">
        <f t="shared" ref="O197:O206" si="52">N197*1300</f>
        <v>3900</v>
      </c>
      <c r="P197" s="38">
        <f t="shared" si="50"/>
        <v>8000</v>
      </c>
    </row>
    <row r="198" s="1" customFormat="1" ht="29" customHeight="1" spans="1:16">
      <c r="A198" s="9" t="s">
        <v>477</v>
      </c>
      <c r="B198" s="9" t="s">
        <v>478</v>
      </c>
      <c r="C198" s="9" t="s">
        <v>740</v>
      </c>
      <c r="D198" s="70" t="s">
        <v>741</v>
      </c>
      <c r="E198" s="9" t="s">
        <v>742</v>
      </c>
      <c r="F198" s="80" t="s">
        <v>743</v>
      </c>
      <c r="G198" s="9" t="s">
        <v>483</v>
      </c>
      <c r="H198" s="21">
        <v>122.4</v>
      </c>
      <c r="I198" s="9">
        <v>122.4</v>
      </c>
      <c r="J198" s="39">
        <v>50</v>
      </c>
      <c r="K198" s="38">
        <f t="shared" si="47"/>
        <v>10000</v>
      </c>
      <c r="L198" s="36"/>
      <c r="M198" s="38"/>
      <c r="N198" s="36">
        <v>2.5</v>
      </c>
      <c r="O198" s="38">
        <f t="shared" si="52"/>
        <v>3250</v>
      </c>
      <c r="P198" s="38">
        <f t="shared" si="50"/>
        <v>13250</v>
      </c>
    </row>
    <row r="199" s="1" customFormat="1" ht="29" customHeight="1" spans="1:16">
      <c r="A199" s="9" t="s">
        <v>477</v>
      </c>
      <c r="B199" s="9" t="s">
        <v>478</v>
      </c>
      <c r="C199" s="9" t="s">
        <v>744</v>
      </c>
      <c r="D199" s="71" t="s">
        <v>741</v>
      </c>
      <c r="E199" s="9" t="s">
        <v>745</v>
      </c>
      <c r="F199" s="80" t="s">
        <v>746</v>
      </c>
      <c r="G199" s="9" t="s">
        <v>483</v>
      </c>
      <c r="H199" s="21">
        <v>139.3</v>
      </c>
      <c r="I199" s="9">
        <v>139.3</v>
      </c>
      <c r="J199" s="39">
        <v>50</v>
      </c>
      <c r="K199" s="38">
        <f t="shared" si="47"/>
        <v>10000</v>
      </c>
      <c r="L199" s="36"/>
      <c r="M199" s="38"/>
      <c r="N199" s="36">
        <v>2.5</v>
      </c>
      <c r="O199" s="38">
        <f t="shared" si="52"/>
        <v>3250</v>
      </c>
      <c r="P199" s="38">
        <f t="shared" si="50"/>
        <v>13250</v>
      </c>
    </row>
    <row r="200" s="1" customFormat="1" ht="29" customHeight="1" spans="1:16">
      <c r="A200" s="9" t="s">
        <v>477</v>
      </c>
      <c r="B200" s="9" t="s">
        <v>478</v>
      </c>
      <c r="C200" s="9" t="s">
        <v>747</v>
      </c>
      <c r="D200" s="9">
        <v>13482651898</v>
      </c>
      <c r="E200" s="9" t="s">
        <v>748</v>
      </c>
      <c r="F200" s="16" t="s">
        <v>749</v>
      </c>
      <c r="G200" s="9" t="s">
        <v>654</v>
      </c>
      <c r="H200" s="21">
        <v>147.2</v>
      </c>
      <c r="I200" s="9">
        <v>147.2</v>
      </c>
      <c r="J200" s="39">
        <v>120</v>
      </c>
      <c r="K200" s="38">
        <f t="shared" si="47"/>
        <v>24000</v>
      </c>
      <c r="L200" s="36"/>
      <c r="M200" s="38"/>
      <c r="N200" s="36">
        <v>3</v>
      </c>
      <c r="O200" s="38">
        <f t="shared" si="52"/>
        <v>3900</v>
      </c>
      <c r="P200" s="38">
        <f t="shared" si="50"/>
        <v>27900</v>
      </c>
    </row>
    <row r="201" s="1" customFormat="1" ht="29" customHeight="1" spans="1:16">
      <c r="A201" s="9" t="s">
        <v>477</v>
      </c>
      <c r="B201" s="9" t="s">
        <v>536</v>
      </c>
      <c r="C201" s="9" t="s">
        <v>750</v>
      </c>
      <c r="D201" s="9">
        <v>18721045652</v>
      </c>
      <c r="E201" s="80" t="s">
        <v>751</v>
      </c>
      <c r="F201" s="80" t="s">
        <v>752</v>
      </c>
      <c r="G201" s="9" t="s">
        <v>483</v>
      </c>
      <c r="H201" s="73">
        <v>199.9</v>
      </c>
      <c r="I201" s="18">
        <v>199.93</v>
      </c>
      <c r="J201" s="39">
        <v>50</v>
      </c>
      <c r="K201" s="38">
        <f t="shared" si="47"/>
        <v>10000</v>
      </c>
      <c r="L201" s="36"/>
      <c r="M201" s="38"/>
      <c r="N201" s="36">
        <v>5</v>
      </c>
      <c r="O201" s="38">
        <f t="shared" si="52"/>
        <v>6500</v>
      </c>
      <c r="P201" s="38">
        <f t="shared" si="50"/>
        <v>16500</v>
      </c>
    </row>
    <row r="202" s="1" customFormat="1" ht="29" customHeight="1" spans="1:16">
      <c r="A202" s="9" t="s">
        <v>477</v>
      </c>
      <c r="B202" s="9" t="s">
        <v>536</v>
      </c>
      <c r="C202" s="9" t="s">
        <v>753</v>
      </c>
      <c r="D202" s="9">
        <v>18918267871</v>
      </c>
      <c r="E202" s="80" t="s">
        <v>754</v>
      </c>
      <c r="F202" s="80" t="s">
        <v>755</v>
      </c>
      <c r="G202" s="9" t="s">
        <v>483</v>
      </c>
      <c r="H202" s="73">
        <v>105.9</v>
      </c>
      <c r="I202" s="18">
        <v>107.04</v>
      </c>
      <c r="J202" s="39">
        <v>50</v>
      </c>
      <c r="K202" s="38">
        <f t="shared" si="47"/>
        <v>10000</v>
      </c>
      <c r="L202" s="36"/>
      <c r="M202" s="38"/>
      <c r="N202" s="36">
        <v>4</v>
      </c>
      <c r="O202" s="38">
        <f t="shared" si="52"/>
        <v>5200</v>
      </c>
      <c r="P202" s="38">
        <f t="shared" si="50"/>
        <v>15200</v>
      </c>
    </row>
    <row r="203" s="1" customFormat="1" ht="29" customHeight="1" spans="1:16">
      <c r="A203" s="9" t="s">
        <v>477</v>
      </c>
      <c r="B203" s="9" t="s">
        <v>536</v>
      </c>
      <c r="C203" s="9" t="s">
        <v>756</v>
      </c>
      <c r="D203" s="9">
        <v>18918267871</v>
      </c>
      <c r="E203" s="80" t="s">
        <v>757</v>
      </c>
      <c r="F203" s="80" t="s">
        <v>758</v>
      </c>
      <c r="G203" s="9" t="s">
        <v>483</v>
      </c>
      <c r="H203" s="73">
        <v>106.79</v>
      </c>
      <c r="I203" s="18">
        <v>106.79</v>
      </c>
      <c r="J203" s="39">
        <v>100</v>
      </c>
      <c r="K203" s="38">
        <f t="shared" si="47"/>
        <v>20000</v>
      </c>
      <c r="L203" s="36"/>
      <c r="M203" s="38"/>
      <c r="N203" s="36">
        <v>4</v>
      </c>
      <c r="O203" s="38">
        <f t="shared" si="52"/>
        <v>5200</v>
      </c>
      <c r="P203" s="38">
        <f t="shared" si="50"/>
        <v>25200</v>
      </c>
    </row>
    <row r="204" s="1" customFormat="1" ht="29" customHeight="1" spans="1:16">
      <c r="A204" s="9" t="s">
        <v>477</v>
      </c>
      <c r="B204" s="9" t="s">
        <v>536</v>
      </c>
      <c r="C204" s="9" t="s">
        <v>542</v>
      </c>
      <c r="D204" s="9">
        <v>13061698950</v>
      </c>
      <c r="E204" s="9" t="s">
        <v>543</v>
      </c>
      <c r="F204" s="80" t="s">
        <v>544</v>
      </c>
      <c r="G204" s="9" t="s">
        <v>483</v>
      </c>
      <c r="H204" s="73">
        <v>148.8</v>
      </c>
      <c r="I204" s="18">
        <v>102.85</v>
      </c>
      <c r="J204" s="39">
        <v>100</v>
      </c>
      <c r="K204" s="38">
        <f t="shared" si="47"/>
        <v>20000</v>
      </c>
      <c r="L204" s="36"/>
      <c r="M204" s="38"/>
      <c r="N204" s="36">
        <v>5</v>
      </c>
      <c r="O204" s="38">
        <f t="shared" si="52"/>
        <v>6500</v>
      </c>
      <c r="P204" s="38">
        <f t="shared" si="50"/>
        <v>26500</v>
      </c>
    </row>
    <row r="205" s="1" customFormat="1" ht="29" customHeight="1" spans="1:16">
      <c r="A205" s="9" t="s">
        <v>477</v>
      </c>
      <c r="B205" s="9" t="s">
        <v>611</v>
      </c>
      <c r="C205" s="9" t="s">
        <v>759</v>
      </c>
      <c r="D205" s="9">
        <v>13817657798</v>
      </c>
      <c r="E205" s="24" t="s">
        <v>760</v>
      </c>
      <c r="F205" s="24" t="s">
        <v>761</v>
      </c>
      <c r="G205" s="12" t="s">
        <v>615</v>
      </c>
      <c r="H205" s="21">
        <v>140.6</v>
      </c>
      <c r="I205" s="9">
        <v>140.6</v>
      </c>
      <c r="J205" s="39">
        <v>100</v>
      </c>
      <c r="K205" s="38">
        <f t="shared" si="47"/>
        <v>20000</v>
      </c>
      <c r="L205" s="36"/>
      <c r="M205" s="38"/>
      <c r="N205" s="36">
        <v>4</v>
      </c>
      <c r="O205" s="38">
        <f t="shared" si="52"/>
        <v>5200</v>
      </c>
      <c r="P205" s="38">
        <f t="shared" si="50"/>
        <v>25200</v>
      </c>
    </row>
    <row r="206" s="1" customFormat="1" ht="29" customHeight="1" spans="1:16">
      <c r="A206" s="9" t="s">
        <v>477</v>
      </c>
      <c r="B206" s="9" t="s">
        <v>762</v>
      </c>
      <c r="C206" s="9" t="s">
        <v>763</v>
      </c>
      <c r="D206" s="9">
        <v>13701773526</v>
      </c>
      <c r="E206" s="9" t="s">
        <v>764</v>
      </c>
      <c r="F206" s="80" t="s">
        <v>765</v>
      </c>
      <c r="G206" s="9" t="s">
        <v>654</v>
      </c>
      <c r="H206" s="21">
        <v>1759.26</v>
      </c>
      <c r="I206" s="9">
        <v>1743.26</v>
      </c>
      <c r="J206" s="39">
        <v>800</v>
      </c>
      <c r="K206" s="38">
        <f t="shared" si="47"/>
        <v>160000</v>
      </c>
      <c r="L206" s="36">
        <v>77.48</v>
      </c>
      <c r="M206" s="38">
        <f t="shared" ref="M206:M213" si="53">L206*700</f>
        <v>54236</v>
      </c>
      <c r="N206" s="36">
        <v>70.12</v>
      </c>
      <c r="O206" s="38">
        <f t="shared" si="52"/>
        <v>91156</v>
      </c>
      <c r="P206" s="38">
        <f t="shared" si="50"/>
        <v>305392</v>
      </c>
    </row>
    <row r="207" s="1" customFormat="1" ht="29" customHeight="1" spans="1:16">
      <c r="A207" s="13" t="s">
        <v>96</v>
      </c>
      <c r="B207" s="13"/>
      <c r="C207" s="14" t="s">
        <v>766</v>
      </c>
      <c r="D207" s="13"/>
      <c r="E207" s="13"/>
      <c r="F207" s="13"/>
      <c r="G207" s="13"/>
      <c r="H207" s="23">
        <f t="shared" ref="H207:P207" si="54">SUM(H128:H206)</f>
        <v>19829.4</v>
      </c>
      <c r="I207" s="48">
        <f t="shared" si="54"/>
        <v>10255.89</v>
      </c>
      <c r="J207" s="40">
        <f t="shared" si="54"/>
        <v>4500</v>
      </c>
      <c r="K207" s="41">
        <f t="shared" si="54"/>
        <v>900000</v>
      </c>
      <c r="L207" s="42">
        <f t="shared" si="54"/>
        <v>347.58</v>
      </c>
      <c r="M207" s="41">
        <f t="shared" si="54"/>
        <v>243306</v>
      </c>
      <c r="N207" s="42">
        <f t="shared" si="54"/>
        <v>223.2</v>
      </c>
      <c r="O207" s="41">
        <f t="shared" si="54"/>
        <v>290160</v>
      </c>
      <c r="P207" s="41">
        <f t="shared" si="54"/>
        <v>1433466</v>
      </c>
    </row>
    <row r="208" s="1" customFormat="1" ht="29" customHeight="1" spans="1:16">
      <c r="A208" s="9" t="s">
        <v>767</v>
      </c>
      <c r="B208" s="9" t="s">
        <v>768</v>
      </c>
      <c r="C208" s="9" t="s">
        <v>769</v>
      </c>
      <c r="D208" s="9">
        <v>13391221398</v>
      </c>
      <c r="E208" s="9" t="s">
        <v>770</v>
      </c>
      <c r="F208" s="9" t="s">
        <v>771</v>
      </c>
      <c r="G208" s="16" t="s">
        <v>772</v>
      </c>
      <c r="H208" s="9">
        <v>456.4</v>
      </c>
      <c r="I208" s="17">
        <v>456.4</v>
      </c>
      <c r="J208" s="39">
        <v>150</v>
      </c>
      <c r="K208" s="38">
        <f>J208*200</f>
        <v>30000</v>
      </c>
      <c r="L208" s="36"/>
      <c r="M208" s="38"/>
      <c r="N208" s="36">
        <v>8</v>
      </c>
      <c r="O208" s="38">
        <f>N208*1300</f>
        <v>10400</v>
      </c>
      <c r="P208" s="38">
        <f t="shared" ref="P208:P271" si="55">K208+M208+O208</f>
        <v>40400</v>
      </c>
    </row>
    <row r="209" s="1" customFormat="1" ht="29" customHeight="1" spans="1:16">
      <c r="A209" s="9" t="s">
        <v>767</v>
      </c>
      <c r="B209" s="9" t="s">
        <v>768</v>
      </c>
      <c r="C209" s="9" t="s">
        <v>773</v>
      </c>
      <c r="D209" s="9">
        <v>13661753757</v>
      </c>
      <c r="E209" s="9" t="s">
        <v>774</v>
      </c>
      <c r="F209" s="9" t="s">
        <v>775</v>
      </c>
      <c r="G209" s="16" t="s">
        <v>776</v>
      </c>
      <c r="H209" s="9">
        <v>151</v>
      </c>
      <c r="I209" s="17"/>
      <c r="J209" s="39"/>
      <c r="K209" s="38"/>
      <c r="L209" s="36">
        <v>5</v>
      </c>
      <c r="M209" s="38">
        <f t="shared" si="53"/>
        <v>3500</v>
      </c>
      <c r="N209" s="36"/>
      <c r="O209" s="38"/>
      <c r="P209" s="38">
        <f t="shared" si="55"/>
        <v>3500</v>
      </c>
    </row>
    <row r="210" s="1" customFormat="1" ht="29" customHeight="1" spans="1:16">
      <c r="A210" s="9" t="s">
        <v>767</v>
      </c>
      <c r="B210" s="9" t="s">
        <v>768</v>
      </c>
      <c r="C210" s="9" t="s">
        <v>777</v>
      </c>
      <c r="D210" s="9">
        <v>13003212575</v>
      </c>
      <c r="E210" s="9" t="s">
        <v>778</v>
      </c>
      <c r="F210" s="80" t="s">
        <v>779</v>
      </c>
      <c r="G210" s="16" t="s">
        <v>780</v>
      </c>
      <c r="H210" s="9">
        <v>138.2</v>
      </c>
      <c r="I210" s="17"/>
      <c r="J210" s="39"/>
      <c r="K210" s="38"/>
      <c r="L210" s="36"/>
      <c r="M210" s="38"/>
      <c r="N210" s="36">
        <v>2</v>
      </c>
      <c r="O210" s="38">
        <f t="shared" ref="O210:O215" si="56">N210*1300</f>
        <v>2600</v>
      </c>
      <c r="P210" s="38">
        <f t="shared" si="55"/>
        <v>2600</v>
      </c>
    </row>
    <row r="211" s="1" customFormat="1" ht="29" customHeight="1" spans="1:16">
      <c r="A211" s="9" t="s">
        <v>767</v>
      </c>
      <c r="B211" s="9" t="s">
        <v>781</v>
      </c>
      <c r="C211" s="9" t="s">
        <v>782</v>
      </c>
      <c r="D211" s="9">
        <v>13301692888</v>
      </c>
      <c r="E211" s="9" t="s">
        <v>783</v>
      </c>
      <c r="F211" s="9" t="s">
        <v>784</v>
      </c>
      <c r="G211" s="16" t="s">
        <v>785</v>
      </c>
      <c r="H211" s="9">
        <v>630.6</v>
      </c>
      <c r="I211" s="9">
        <v>262.6</v>
      </c>
      <c r="J211" s="39">
        <v>200</v>
      </c>
      <c r="K211" s="38">
        <f>J211*200</f>
        <v>40000</v>
      </c>
      <c r="L211" s="36">
        <v>24</v>
      </c>
      <c r="M211" s="38">
        <f t="shared" si="53"/>
        <v>16800</v>
      </c>
      <c r="N211" s="36"/>
      <c r="O211" s="38"/>
      <c r="P211" s="38">
        <f t="shared" si="55"/>
        <v>56800</v>
      </c>
    </row>
    <row r="212" s="1" customFormat="1" ht="29" customHeight="1" spans="1:16">
      <c r="A212" s="9" t="s">
        <v>767</v>
      </c>
      <c r="B212" s="9" t="s">
        <v>786</v>
      </c>
      <c r="C212" s="9" t="s">
        <v>787</v>
      </c>
      <c r="D212" s="9">
        <v>18917064029</v>
      </c>
      <c r="E212" s="80" t="s">
        <v>788</v>
      </c>
      <c r="F212" s="80" t="s">
        <v>789</v>
      </c>
      <c r="G212" s="16" t="s">
        <v>790</v>
      </c>
      <c r="H212" s="9">
        <v>197</v>
      </c>
      <c r="I212" s="17"/>
      <c r="J212" s="39"/>
      <c r="K212" s="38"/>
      <c r="L212" s="36">
        <v>9.85</v>
      </c>
      <c r="M212" s="38">
        <f t="shared" si="53"/>
        <v>6895</v>
      </c>
      <c r="N212" s="36"/>
      <c r="O212" s="38"/>
      <c r="P212" s="38">
        <f t="shared" si="55"/>
        <v>6895</v>
      </c>
    </row>
    <row r="213" s="1" customFormat="1" ht="29" customHeight="1" spans="1:16">
      <c r="A213" s="9" t="s">
        <v>767</v>
      </c>
      <c r="B213" s="9" t="s">
        <v>791</v>
      </c>
      <c r="C213" s="9" t="s">
        <v>792</v>
      </c>
      <c r="D213" s="9">
        <v>13248180593</v>
      </c>
      <c r="E213" s="9" t="s">
        <v>793</v>
      </c>
      <c r="F213" s="9" t="s">
        <v>794</v>
      </c>
      <c r="G213" s="16" t="s">
        <v>795</v>
      </c>
      <c r="H213" s="9">
        <v>163.5</v>
      </c>
      <c r="I213" s="17"/>
      <c r="J213" s="39"/>
      <c r="K213" s="38"/>
      <c r="L213" s="36">
        <v>6</v>
      </c>
      <c r="M213" s="38">
        <f t="shared" si="53"/>
        <v>4200</v>
      </c>
      <c r="N213" s="36"/>
      <c r="O213" s="38"/>
      <c r="P213" s="38">
        <f t="shared" si="55"/>
        <v>4200</v>
      </c>
    </row>
    <row r="214" s="1" customFormat="1" ht="29" customHeight="1" spans="1:16">
      <c r="A214" s="9" t="s">
        <v>767</v>
      </c>
      <c r="B214" s="9" t="s">
        <v>796</v>
      </c>
      <c r="C214" s="9" t="s">
        <v>797</v>
      </c>
      <c r="D214" s="9">
        <v>13482872223</v>
      </c>
      <c r="E214" s="9" t="s">
        <v>798</v>
      </c>
      <c r="F214" s="9" t="s">
        <v>799</v>
      </c>
      <c r="G214" s="16" t="s">
        <v>615</v>
      </c>
      <c r="H214" s="9">
        <v>194.3</v>
      </c>
      <c r="I214" s="17"/>
      <c r="J214" s="39"/>
      <c r="K214" s="38"/>
      <c r="L214" s="36"/>
      <c r="M214" s="38"/>
      <c r="N214" s="36">
        <v>3.4</v>
      </c>
      <c r="O214" s="38">
        <f t="shared" si="56"/>
        <v>4420</v>
      </c>
      <c r="P214" s="38">
        <f t="shared" si="55"/>
        <v>4420</v>
      </c>
    </row>
    <row r="215" s="1" customFormat="1" ht="29" customHeight="1" spans="1:16">
      <c r="A215" s="9" t="s">
        <v>767</v>
      </c>
      <c r="B215" s="9" t="s">
        <v>796</v>
      </c>
      <c r="C215" s="9" t="s">
        <v>800</v>
      </c>
      <c r="D215" s="9">
        <v>13918034234</v>
      </c>
      <c r="E215" s="9" t="s">
        <v>801</v>
      </c>
      <c r="F215" s="9" t="s">
        <v>802</v>
      </c>
      <c r="G215" s="16" t="s">
        <v>615</v>
      </c>
      <c r="H215" s="9">
        <v>146.9</v>
      </c>
      <c r="I215" s="17"/>
      <c r="J215" s="39"/>
      <c r="K215" s="38"/>
      <c r="L215" s="36"/>
      <c r="M215" s="38"/>
      <c r="N215" s="36">
        <v>2.6</v>
      </c>
      <c r="O215" s="38">
        <f t="shared" si="56"/>
        <v>3380</v>
      </c>
      <c r="P215" s="38">
        <f t="shared" si="55"/>
        <v>3380</v>
      </c>
    </row>
    <row r="216" s="1" customFormat="1" ht="29" customHeight="1" spans="1:16">
      <c r="A216" s="9" t="s">
        <v>767</v>
      </c>
      <c r="B216" s="9" t="s">
        <v>803</v>
      </c>
      <c r="C216" s="9" t="s">
        <v>804</v>
      </c>
      <c r="D216" s="9">
        <v>13585522051</v>
      </c>
      <c r="E216" s="80" t="s">
        <v>805</v>
      </c>
      <c r="F216" s="9" t="s">
        <v>806</v>
      </c>
      <c r="G216" s="16" t="s">
        <v>807</v>
      </c>
      <c r="H216" s="9">
        <v>179.4</v>
      </c>
      <c r="I216" s="17"/>
      <c r="J216" s="39"/>
      <c r="K216" s="38"/>
      <c r="L216" s="36">
        <v>5</v>
      </c>
      <c r="M216" s="38">
        <f t="shared" ref="M216:M260" si="57">L216*700</f>
        <v>3500</v>
      </c>
      <c r="N216" s="36"/>
      <c r="O216" s="38"/>
      <c r="P216" s="38">
        <f t="shared" si="55"/>
        <v>3500</v>
      </c>
    </row>
    <row r="217" s="1" customFormat="1" ht="29" customHeight="1" spans="1:16">
      <c r="A217" s="9" t="s">
        <v>767</v>
      </c>
      <c r="B217" s="9" t="s">
        <v>808</v>
      </c>
      <c r="C217" s="9" t="s">
        <v>809</v>
      </c>
      <c r="D217" s="9">
        <v>13636381063</v>
      </c>
      <c r="E217" s="9" t="s">
        <v>810</v>
      </c>
      <c r="F217" s="80" t="s">
        <v>811</v>
      </c>
      <c r="G217" s="16" t="s">
        <v>128</v>
      </c>
      <c r="H217" s="9">
        <v>759.6</v>
      </c>
      <c r="I217" s="9">
        <v>304.8</v>
      </c>
      <c r="J217" s="39">
        <v>150</v>
      </c>
      <c r="K217" s="38">
        <f>J217*200</f>
        <v>30000</v>
      </c>
      <c r="L217" s="36">
        <v>18</v>
      </c>
      <c r="M217" s="38">
        <f t="shared" si="57"/>
        <v>12600</v>
      </c>
      <c r="N217" s="36">
        <v>25</v>
      </c>
      <c r="O217" s="38">
        <f t="shared" ref="O217:O220" si="58">N217*1300</f>
        <v>32500</v>
      </c>
      <c r="P217" s="38">
        <f t="shared" si="55"/>
        <v>75100</v>
      </c>
    </row>
    <row r="218" s="1" customFormat="1" ht="29" customHeight="1" spans="1:16">
      <c r="A218" s="9" t="s">
        <v>767</v>
      </c>
      <c r="B218" s="9" t="s">
        <v>812</v>
      </c>
      <c r="C218" s="9" t="s">
        <v>813</v>
      </c>
      <c r="D218" s="9">
        <v>19121846805</v>
      </c>
      <c r="E218" s="80" t="s">
        <v>814</v>
      </c>
      <c r="F218" s="80" t="s">
        <v>815</v>
      </c>
      <c r="G218" s="16" t="s">
        <v>128</v>
      </c>
      <c r="H218" s="9">
        <v>149.4</v>
      </c>
      <c r="I218" s="17"/>
      <c r="J218" s="39"/>
      <c r="K218" s="38"/>
      <c r="L218" s="36"/>
      <c r="M218" s="38"/>
      <c r="N218" s="36">
        <v>5</v>
      </c>
      <c r="O218" s="38">
        <f t="shared" si="58"/>
        <v>6500</v>
      </c>
      <c r="P218" s="38">
        <f t="shared" si="55"/>
        <v>6500</v>
      </c>
    </row>
    <row r="219" s="1" customFormat="1" ht="29" customHeight="1" spans="1:16">
      <c r="A219" s="9" t="s">
        <v>767</v>
      </c>
      <c r="B219" s="9" t="s">
        <v>812</v>
      </c>
      <c r="C219" s="9" t="s">
        <v>816</v>
      </c>
      <c r="D219" s="9">
        <v>13816786889</v>
      </c>
      <c r="E219" s="9" t="s">
        <v>817</v>
      </c>
      <c r="F219" s="9" t="s">
        <v>818</v>
      </c>
      <c r="G219" s="16" t="s">
        <v>819</v>
      </c>
      <c r="H219" s="9">
        <v>201</v>
      </c>
      <c r="I219" s="17"/>
      <c r="J219" s="39"/>
      <c r="K219" s="38"/>
      <c r="L219" s="36">
        <v>8</v>
      </c>
      <c r="M219" s="38">
        <f t="shared" si="57"/>
        <v>5600</v>
      </c>
      <c r="N219" s="36"/>
      <c r="O219" s="38"/>
      <c r="P219" s="38">
        <f t="shared" si="55"/>
        <v>5600</v>
      </c>
    </row>
    <row r="220" s="1" customFormat="1" ht="29" customHeight="1" spans="1:16">
      <c r="A220" s="9" t="s">
        <v>767</v>
      </c>
      <c r="B220" s="9" t="s">
        <v>812</v>
      </c>
      <c r="C220" s="9" t="s">
        <v>820</v>
      </c>
      <c r="D220" s="9">
        <v>13661829148</v>
      </c>
      <c r="E220" s="9" t="s">
        <v>821</v>
      </c>
      <c r="F220" s="9" t="s">
        <v>822</v>
      </c>
      <c r="G220" s="16" t="s">
        <v>823</v>
      </c>
      <c r="H220" s="9">
        <v>215</v>
      </c>
      <c r="I220" s="17"/>
      <c r="J220" s="39"/>
      <c r="K220" s="38"/>
      <c r="L220" s="36">
        <v>4.5</v>
      </c>
      <c r="M220" s="38">
        <f t="shared" si="57"/>
        <v>3150</v>
      </c>
      <c r="N220" s="36">
        <v>5</v>
      </c>
      <c r="O220" s="38">
        <f t="shared" si="58"/>
        <v>6500</v>
      </c>
      <c r="P220" s="38">
        <f t="shared" si="55"/>
        <v>9650</v>
      </c>
    </row>
    <row r="221" s="1" customFormat="1" ht="29" customHeight="1" spans="1:16">
      <c r="A221" s="9" t="s">
        <v>767</v>
      </c>
      <c r="B221" s="9" t="s">
        <v>824</v>
      </c>
      <c r="C221" s="9" t="s">
        <v>825</v>
      </c>
      <c r="D221" s="9">
        <v>15000258690</v>
      </c>
      <c r="E221" s="9" t="s">
        <v>826</v>
      </c>
      <c r="F221" s="9" t="s">
        <v>827</v>
      </c>
      <c r="G221" s="16" t="s">
        <v>823</v>
      </c>
      <c r="H221" s="9">
        <v>176.5</v>
      </c>
      <c r="I221" s="9">
        <v>176.5</v>
      </c>
      <c r="J221" s="39">
        <v>150</v>
      </c>
      <c r="K221" s="38">
        <f>J221*200</f>
        <v>30000</v>
      </c>
      <c r="L221" s="36">
        <v>8</v>
      </c>
      <c r="M221" s="38">
        <f t="shared" si="57"/>
        <v>5600</v>
      </c>
      <c r="N221" s="36"/>
      <c r="O221" s="38"/>
      <c r="P221" s="38">
        <f t="shared" si="55"/>
        <v>35600</v>
      </c>
    </row>
    <row r="222" s="1" customFormat="1" ht="29" customHeight="1" spans="1:16">
      <c r="A222" s="9" t="s">
        <v>767</v>
      </c>
      <c r="B222" s="9" t="s">
        <v>824</v>
      </c>
      <c r="C222" s="9" t="s">
        <v>828</v>
      </c>
      <c r="D222" s="9">
        <v>13512197359</v>
      </c>
      <c r="E222" s="9" t="s">
        <v>829</v>
      </c>
      <c r="F222" s="9" t="s">
        <v>830</v>
      </c>
      <c r="G222" s="16" t="s">
        <v>807</v>
      </c>
      <c r="H222" s="9">
        <v>163.2</v>
      </c>
      <c r="I222" s="17"/>
      <c r="J222" s="39"/>
      <c r="K222" s="38"/>
      <c r="L222" s="36">
        <v>8</v>
      </c>
      <c r="M222" s="38">
        <f t="shared" si="57"/>
        <v>5600</v>
      </c>
      <c r="N222" s="36"/>
      <c r="O222" s="38"/>
      <c r="P222" s="38">
        <f t="shared" si="55"/>
        <v>5600</v>
      </c>
    </row>
    <row r="223" s="1" customFormat="1" ht="29" customHeight="1" spans="1:16">
      <c r="A223" s="9" t="s">
        <v>767</v>
      </c>
      <c r="B223" s="9" t="s">
        <v>824</v>
      </c>
      <c r="C223" s="9" t="s">
        <v>831</v>
      </c>
      <c r="D223" s="9">
        <v>15921072113</v>
      </c>
      <c r="E223" s="9" t="s">
        <v>832</v>
      </c>
      <c r="F223" s="9" t="s">
        <v>833</v>
      </c>
      <c r="G223" s="16" t="s">
        <v>807</v>
      </c>
      <c r="H223" s="9">
        <v>181.6</v>
      </c>
      <c r="I223" s="17"/>
      <c r="J223" s="39"/>
      <c r="K223" s="38"/>
      <c r="L223" s="36">
        <v>4</v>
      </c>
      <c r="M223" s="38">
        <f t="shared" si="57"/>
        <v>2800</v>
      </c>
      <c r="N223" s="36"/>
      <c r="O223" s="38"/>
      <c r="P223" s="38">
        <f t="shared" si="55"/>
        <v>2800</v>
      </c>
    </row>
    <row r="224" s="1" customFormat="1" ht="29" customHeight="1" spans="1:16">
      <c r="A224" s="9" t="s">
        <v>767</v>
      </c>
      <c r="B224" s="9" t="s">
        <v>824</v>
      </c>
      <c r="C224" s="9" t="s">
        <v>834</v>
      </c>
      <c r="D224" s="9">
        <v>13472772100</v>
      </c>
      <c r="E224" s="80" t="s">
        <v>835</v>
      </c>
      <c r="F224" s="9" t="s">
        <v>836</v>
      </c>
      <c r="G224" s="16" t="s">
        <v>837</v>
      </c>
      <c r="H224" s="9">
        <v>118.6</v>
      </c>
      <c r="I224" s="17"/>
      <c r="J224" s="39"/>
      <c r="K224" s="38"/>
      <c r="L224" s="36">
        <v>5</v>
      </c>
      <c r="M224" s="38">
        <f t="shared" si="57"/>
        <v>3500</v>
      </c>
      <c r="N224" s="36"/>
      <c r="O224" s="38"/>
      <c r="P224" s="38">
        <f t="shared" si="55"/>
        <v>3500</v>
      </c>
    </row>
    <row r="225" s="1" customFormat="1" ht="29" customHeight="1" spans="1:16">
      <c r="A225" s="9" t="s">
        <v>767</v>
      </c>
      <c r="B225" s="9" t="s">
        <v>824</v>
      </c>
      <c r="C225" s="9" t="s">
        <v>838</v>
      </c>
      <c r="D225" s="9">
        <v>13817382696</v>
      </c>
      <c r="E225" s="80" t="s">
        <v>839</v>
      </c>
      <c r="F225" s="80" t="s">
        <v>840</v>
      </c>
      <c r="G225" s="16" t="s">
        <v>837</v>
      </c>
      <c r="H225" s="9">
        <v>103.5</v>
      </c>
      <c r="I225" s="17"/>
      <c r="J225" s="39"/>
      <c r="K225" s="38"/>
      <c r="L225" s="36">
        <v>4</v>
      </c>
      <c r="M225" s="38">
        <f t="shared" si="57"/>
        <v>2800</v>
      </c>
      <c r="N225" s="36"/>
      <c r="O225" s="38"/>
      <c r="P225" s="38">
        <f t="shared" si="55"/>
        <v>2800</v>
      </c>
    </row>
    <row r="226" s="1" customFormat="1" ht="29" customHeight="1" spans="1:16">
      <c r="A226" s="9" t="s">
        <v>767</v>
      </c>
      <c r="B226" s="9" t="s">
        <v>824</v>
      </c>
      <c r="C226" s="9" t="s">
        <v>841</v>
      </c>
      <c r="D226" s="9">
        <v>13818514880</v>
      </c>
      <c r="E226" s="80" t="s">
        <v>842</v>
      </c>
      <c r="F226" s="9" t="s">
        <v>843</v>
      </c>
      <c r="G226" s="16" t="s">
        <v>837</v>
      </c>
      <c r="H226" s="9">
        <v>161.6</v>
      </c>
      <c r="I226" s="17"/>
      <c r="J226" s="39"/>
      <c r="K226" s="38"/>
      <c r="L226" s="36">
        <v>4</v>
      </c>
      <c r="M226" s="38">
        <f t="shared" si="57"/>
        <v>2800</v>
      </c>
      <c r="N226" s="36"/>
      <c r="O226" s="38"/>
      <c r="P226" s="38">
        <f t="shared" si="55"/>
        <v>2800</v>
      </c>
    </row>
    <row r="227" s="1" customFormat="1" ht="29" customHeight="1" spans="1:16">
      <c r="A227" s="9" t="s">
        <v>767</v>
      </c>
      <c r="B227" s="9" t="s">
        <v>824</v>
      </c>
      <c r="C227" s="9" t="s">
        <v>844</v>
      </c>
      <c r="D227" s="9">
        <v>13918163866</v>
      </c>
      <c r="E227" s="80" t="s">
        <v>845</v>
      </c>
      <c r="F227" s="9" t="s">
        <v>846</v>
      </c>
      <c r="G227" s="16" t="s">
        <v>807</v>
      </c>
      <c r="H227" s="9">
        <v>116.5</v>
      </c>
      <c r="I227" s="17"/>
      <c r="J227" s="39"/>
      <c r="K227" s="38"/>
      <c r="L227" s="36">
        <v>5.8</v>
      </c>
      <c r="M227" s="38">
        <f t="shared" si="57"/>
        <v>4060</v>
      </c>
      <c r="N227" s="36"/>
      <c r="O227" s="38"/>
      <c r="P227" s="38">
        <f t="shared" si="55"/>
        <v>4060</v>
      </c>
    </row>
    <row r="228" s="1" customFormat="1" ht="29" customHeight="1" spans="1:16">
      <c r="A228" s="9" t="s">
        <v>767</v>
      </c>
      <c r="B228" s="9" t="s">
        <v>824</v>
      </c>
      <c r="C228" s="9" t="s">
        <v>847</v>
      </c>
      <c r="D228" s="9">
        <v>13524619930</v>
      </c>
      <c r="E228" s="80" t="s">
        <v>848</v>
      </c>
      <c r="F228" s="9" t="s">
        <v>849</v>
      </c>
      <c r="G228" s="16" t="s">
        <v>837</v>
      </c>
      <c r="H228" s="9">
        <v>165.3</v>
      </c>
      <c r="I228" s="17"/>
      <c r="J228" s="39"/>
      <c r="K228" s="38"/>
      <c r="L228" s="36">
        <v>7</v>
      </c>
      <c r="M228" s="38">
        <f t="shared" si="57"/>
        <v>4900</v>
      </c>
      <c r="N228" s="36"/>
      <c r="O228" s="38"/>
      <c r="P228" s="38">
        <f t="shared" si="55"/>
        <v>4900</v>
      </c>
    </row>
    <row r="229" s="1" customFormat="1" ht="29" customHeight="1" spans="1:16">
      <c r="A229" s="9" t="s">
        <v>767</v>
      </c>
      <c r="B229" s="9" t="s">
        <v>824</v>
      </c>
      <c r="C229" s="9" t="s">
        <v>850</v>
      </c>
      <c r="D229" s="9">
        <v>13601980565</v>
      </c>
      <c r="E229" s="80" t="s">
        <v>851</v>
      </c>
      <c r="F229" s="9" t="s">
        <v>852</v>
      </c>
      <c r="G229" s="16" t="s">
        <v>837</v>
      </c>
      <c r="H229" s="9">
        <v>143.3</v>
      </c>
      <c r="I229" s="17"/>
      <c r="J229" s="39"/>
      <c r="K229" s="38"/>
      <c r="L229" s="36">
        <v>6</v>
      </c>
      <c r="M229" s="38">
        <f t="shared" si="57"/>
        <v>4200</v>
      </c>
      <c r="N229" s="36"/>
      <c r="O229" s="38"/>
      <c r="P229" s="38">
        <f t="shared" si="55"/>
        <v>4200</v>
      </c>
    </row>
    <row r="230" s="1" customFormat="1" ht="29" customHeight="1" spans="1:16">
      <c r="A230" s="9" t="s">
        <v>767</v>
      </c>
      <c r="B230" s="9" t="s">
        <v>824</v>
      </c>
      <c r="C230" s="9" t="s">
        <v>853</v>
      </c>
      <c r="D230" s="9">
        <v>13120590968</v>
      </c>
      <c r="E230" s="80" t="s">
        <v>854</v>
      </c>
      <c r="F230" s="9" t="s">
        <v>855</v>
      </c>
      <c r="G230" s="16" t="s">
        <v>837</v>
      </c>
      <c r="H230" s="9">
        <v>103.4</v>
      </c>
      <c r="I230" s="17"/>
      <c r="J230" s="39"/>
      <c r="K230" s="38"/>
      <c r="L230" s="36">
        <v>5</v>
      </c>
      <c r="M230" s="38">
        <f t="shared" si="57"/>
        <v>3500</v>
      </c>
      <c r="N230" s="36"/>
      <c r="O230" s="38"/>
      <c r="P230" s="38">
        <f t="shared" si="55"/>
        <v>3500</v>
      </c>
    </row>
    <row r="231" s="1" customFormat="1" ht="29" customHeight="1" spans="1:16">
      <c r="A231" s="9" t="s">
        <v>767</v>
      </c>
      <c r="B231" s="9" t="s">
        <v>824</v>
      </c>
      <c r="C231" s="9" t="s">
        <v>856</v>
      </c>
      <c r="D231" s="9" t="s">
        <v>857</v>
      </c>
      <c r="E231" s="80" t="s">
        <v>858</v>
      </c>
      <c r="F231" s="9" t="s">
        <v>859</v>
      </c>
      <c r="G231" s="16" t="s">
        <v>837</v>
      </c>
      <c r="H231" s="9">
        <v>111.3</v>
      </c>
      <c r="I231" s="17"/>
      <c r="J231" s="39"/>
      <c r="K231" s="38"/>
      <c r="L231" s="36">
        <v>4.5</v>
      </c>
      <c r="M231" s="38">
        <f t="shared" si="57"/>
        <v>3150</v>
      </c>
      <c r="N231" s="36"/>
      <c r="O231" s="38"/>
      <c r="P231" s="38">
        <f t="shared" si="55"/>
        <v>3150</v>
      </c>
    </row>
    <row r="232" s="1" customFormat="1" ht="29" customHeight="1" spans="1:16">
      <c r="A232" s="9" t="s">
        <v>767</v>
      </c>
      <c r="B232" s="9" t="s">
        <v>860</v>
      </c>
      <c r="C232" s="9" t="s">
        <v>861</v>
      </c>
      <c r="D232" s="9">
        <v>13601865894</v>
      </c>
      <c r="E232" s="80" t="s">
        <v>862</v>
      </c>
      <c r="F232" s="9" t="s">
        <v>863</v>
      </c>
      <c r="G232" s="16" t="s">
        <v>681</v>
      </c>
      <c r="H232" s="9">
        <v>177.8</v>
      </c>
      <c r="I232" s="17"/>
      <c r="J232" s="39"/>
      <c r="K232" s="38"/>
      <c r="L232" s="36">
        <v>8.875</v>
      </c>
      <c r="M232" s="38">
        <f t="shared" si="57"/>
        <v>6212.5</v>
      </c>
      <c r="N232" s="36"/>
      <c r="O232" s="38"/>
      <c r="P232" s="38">
        <f t="shared" si="55"/>
        <v>6212.5</v>
      </c>
    </row>
    <row r="233" s="1" customFormat="1" ht="29" customHeight="1" spans="1:16">
      <c r="A233" s="9" t="s">
        <v>767</v>
      </c>
      <c r="B233" s="9" t="s">
        <v>860</v>
      </c>
      <c r="C233" s="9" t="s">
        <v>864</v>
      </c>
      <c r="D233" s="9">
        <v>18016250789</v>
      </c>
      <c r="E233" s="80" t="s">
        <v>865</v>
      </c>
      <c r="F233" s="9" t="s">
        <v>866</v>
      </c>
      <c r="G233" s="16" t="s">
        <v>681</v>
      </c>
      <c r="H233" s="9">
        <v>117.4</v>
      </c>
      <c r="I233" s="17"/>
      <c r="J233" s="39"/>
      <c r="K233" s="38"/>
      <c r="L233" s="36">
        <v>5.85</v>
      </c>
      <c r="M233" s="38">
        <f t="shared" si="57"/>
        <v>4095</v>
      </c>
      <c r="N233" s="36"/>
      <c r="O233" s="38"/>
      <c r="P233" s="38">
        <f t="shared" si="55"/>
        <v>4095</v>
      </c>
    </row>
    <row r="234" s="1" customFormat="1" ht="29" customHeight="1" spans="1:16">
      <c r="A234" s="9" t="s">
        <v>767</v>
      </c>
      <c r="B234" s="9" t="s">
        <v>860</v>
      </c>
      <c r="C234" s="9" t="s">
        <v>867</v>
      </c>
      <c r="D234" s="9">
        <v>13391376225</v>
      </c>
      <c r="E234" s="80" t="s">
        <v>868</v>
      </c>
      <c r="F234" s="9" t="s">
        <v>869</v>
      </c>
      <c r="G234" s="16" t="s">
        <v>681</v>
      </c>
      <c r="H234" s="9">
        <v>197.1</v>
      </c>
      <c r="I234" s="17"/>
      <c r="J234" s="39"/>
      <c r="K234" s="38"/>
      <c r="L234" s="36">
        <v>9</v>
      </c>
      <c r="M234" s="38">
        <f t="shared" si="57"/>
        <v>6300</v>
      </c>
      <c r="N234" s="36"/>
      <c r="O234" s="38"/>
      <c r="P234" s="38">
        <f t="shared" si="55"/>
        <v>6300</v>
      </c>
    </row>
    <row r="235" s="1" customFormat="1" ht="29" customHeight="1" spans="1:16">
      <c r="A235" s="9" t="s">
        <v>767</v>
      </c>
      <c r="B235" s="9" t="s">
        <v>860</v>
      </c>
      <c r="C235" s="9" t="s">
        <v>870</v>
      </c>
      <c r="D235" s="9">
        <v>13472423482</v>
      </c>
      <c r="E235" s="80" t="s">
        <v>871</v>
      </c>
      <c r="F235" s="9" t="s">
        <v>872</v>
      </c>
      <c r="G235" s="16" t="s">
        <v>681</v>
      </c>
      <c r="H235" s="9">
        <v>192.7</v>
      </c>
      <c r="I235" s="17"/>
      <c r="J235" s="39"/>
      <c r="K235" s="38"/>
      <c r="L235" s="36">
        <v>7</v>
      </c>
      <c r="M235" s="38">
        <f t="shared" si="57"/>
        <v>4900</v>
      </c>
      <c r="N235" s="36"/>
      <c r="O235" s="38"/>
      <c r="P235" s="38">
        <f t="shared" si="55"/>
        <v>4900</v>
      </c>
    </row>
    <row r="236" s="1" customFormat="1" ht="29" customHeight="1" spans="1:16">
      <c r="A236" s="9" t="s">
        <v>767</v>
      </c>
      <c r="B236" s="9" t="s">
        <v>860</v>
      </c>
      <c r="C236" s="9" t="s">
        <v>873</v>
      </c>
      <c r="D236" s="9">
        <v>15000458620</v>
      </c>
      <c r="E236" s="9" t="s">
        <v>874</v>
      </c>
      <c r="F236" s="9" t="s">
        <v>875</v>
      </c>
      <c r="G236" s="16" t="s">
        <v>807</v>
      </c>
      <c r="H236" s="9">
        <v>199.6</v>
      </c>
      <c r="I236" s="17"/>
      <c r="J236" s="39"/>
      <c r="K236" s="38"/>
      <c r="L236" s="36">
        <v>9</v>
      </c>
      <c r="M236" s="38">
        <f t="shared" si="57"/>
        <v>6300</v>
      </c>
      <c r="N236" s="36"/>
      <c r="O236" s="38"/>
      <c r="P236" s="38">
        <f t="shared" si="55"/>
        <v>6300</v>
      </c>
    </row>
    <row r="237" s="1" customFormat="1" ht="29" customHeight="1" spans="1:16">
      <c r="A237" s="9" t="s">
        <v>767</v>
      </c>
      <c r="B237" s="9" t="s">
        <v>876</v>
      </c>
      <c r="C237" s="9" t="s">
        <v>125</v>
      </c>
      <c r="D237" s="9" t="s">
        <v>877</v>
      </c>
      <c r="E237" s="9" t="s">
        <v>126</v>
      </c>
      <c r="F237" s="9" t="s">
        <v>127</v>
      </c>
      <c r="G237" s="16" t="s">
        <v>807</v>
      </c>
      <c r="H237" s="9">
        <v>1001.4</v>
      </c>
      <c r="I237" s="9">
        <v>1001.36</v>
      </c>
      <c r="J237" s="39">
        <v>700</v>
      </c>
      <c r="K237" s="38">
        <f>J237*200</f>
        <v>140000</v>
      </c>
      <c r="L237" s="36"/>
      <c r="M237" s="38">
        <f t="shared" si="57"/>
        <v>0</v>
      </c>
      <c r="N237" s="36">
        <v>22</v>
      </c>
      <c r="O237" s="38">
        <f t="shared" ref="O237:O242" si="59">N237*1300</f>
        <v>28600</v>
      </c>
      <c r="P237" s="38">
        <f t="shared" si="55"/>
        <v>168600</v>
      </c>
    </row>
    <row r="238" s="1" customFormat="1" ht="29" customHeight="1" spans="1:16">
      <c r="A238" s="9" t="s">
        <v>767</v>
      </c>
      <c r="B238" s="9" t="s">
        <v>878</v>
      </c>
      <c r="C238" s="9" t="s">
        <v>879</v>
      </c>
      <c r="D238" s="9">
        <v>17317443693</v>
      </c>
      <c r="E238" s="9" t="s">
        <v>880</v>
      </c>
      <c r="F238" s="80" t="s">
        <v>881</v>
      </c>
      <c r="G238" s="16" t="s">
        <v>592</v>
      </c>
      <c r="H238" s="9">
        <v>128</v>
      </c>
      <c r="I238" s="17"/>
      <c r="J238" s="39"/>
      <c r="K238" s="38"/>
      <c r="L238" s="36">
        <v>6</v>
      </c>
      <c r="M238" s="38">
        <f t="shared" si="57"/>
        <v>4200</v>
      </c>
      <c r="N238" s="36"/>
      <c r="O238" s="38"/>
      <c r="P238" s="38">
        <f t="shared" si="55"/>
        <v>4200</v>
      </c>
    </row>
    <row r="239" s="1" customFormat="1" ht="29" customHeight="1" spans="1:16">
      <c r="A239" s="9" t="s">
        <v>767</v>
      </c>
      <c r="B239" s="9" t="s">
        <v>878</v>
      </c>
      <c r="C239" s="9" t="s">
        <v>882</v>
      </c>
      <c r="D239" s="9">
        <v>18917318433</v>
      </c>
      <c r="E239" s="9" t="s">
        <v>883</v>
      </c>
      <c r="F239" s="9" t="s">
        <v>884</v>
      </c>
      <c r="G239" s="16" t="s">
        <v>615</v>
      </c>
      <c r="H239" s="9">
        <v>200.9</v>
      </c>
      <c r="I239" s="17"/>
      <c r="J239" s="39"/>
      <c r="K239" s="38"/>
      <c r="L239" s="36">
        <v>10</v>
      </c>
      <c r="M239" s="38">
        <f t="shared" si="57"/>
        <v>7000</v>
      </c>
      <c r="N239" s="36"/>
      <c r="O239" s="38"/>
      <c r="P239" s="38">
        <f t="shared" si="55"/>
        <v>7000</v>
      </c>
    </row>
    <row r="240" s="1" customFormat="1" ht="29" customHeight="1" spans="1:16">
      <c r="A240" s="9" t="s">
        <v>767</v>
      </c>
      <c r="B240" s="9" t="s">
        <v>878</v>
      </c>
      <c r="C240" s="9" t="s">
        <v>885</v>
      </c>
      <c r="D240" s="9">
        <v>19921251226</v>
      </c>
      <c r="E240" s="9" t="s">
        <v>886</v>
      </c>
      <c r="F240" s="9" t="s">
        <v>887</v>
      </c>
      <c r="G240" s="16" t="s">
        <v>128</v>
      </c>
      <c r="H240" s="9">
        <v>256</v>
      </c>
      <c r="I240" s="17"/>
      <c r="J240" s="39"/>
      <c r="K240" s="38"/>
      <c r="L240" s="36">
        <v>7.8</v>
      </c>
      <c r="M240" s="38">
        <f t="shared" si="57"/>
        <v>5460</v>
      </c>
      <c r="N240" s="36"/>
      <c r="O240" s="38"/>
      <c r="P240" s="38">
        <f t="shared" si="55"/>
        <v>5460</v>
      </c>
    </row>
    <row r="241" s="1" customFormat="1" ht="29" customHeight="1" spans="1:16">
      <c r="A241" s="9" t="s">
        <v>767</v>
      </c>
      <c r="B241" s="9" t="s">
        <v>888</v>
      </c>
      <c r="C241" s="9" t="s">
        <v>889</v>
      </c>
      <c r="D241" s="9">
        <v>15026690330</v>
      </c>
      <c r="E241" s="80" t="s">
        <v>890</v>
      </c>
      <c r="F241" s="9" t="s">
        <v>891</v>
      </c>
      <c r="G241" s="16" t="s">
        <v>823</v>
      </c>
      <c r="H241" s="9">
        <v>179.1</v>
      </c>
      <c r="I241" s="17"/>
      <c r="J241" s="39"/>
      <c r="K241" s="38"/>
      <c r="L241" s="36">
        <v>1.325</v>
      </c>
      <c r="M241" s="38">
        <f t="shared" si="57"/>
        <v>927.5</v>
      </c>
      <c r="N241" s="36">
        <v>6</v>
      </c>
      <c r="O241" s="38">
        <f t="shared" si="59"/>
        <v>7800</v>
      </c>
      <c r="P241" s="38">
        <f t="shared" si="55"/>
        <v>8727.5</v>
      </c>
    </row>
    <row r="242" s="1" customFormat="1" ht="29" customHeight="1" spans="1:16">
      <c r="A242" s="9" t="s">
        <v>767</v>
      </c>
      <c r="B242" s="9" t="s">
        <v>892</v>
      </c>
      <c r="C242" s="9" t="s">
        <v>893</v>
      </c>
      <c r="D242" s="9">
        <v>18018526618</v>
      </c>
      <c r="E242" s="9" t="s">
        <v>894</v>
      </c>
      <c r="F242" s="80" t="s">
        <v>895</v>
      </c>
      <c r="G242" s="16" t="s">
        <v>896</v>
      </c>
      <c r="H242" s="9">
        <v>809.2</v>
      </c>
      <c r="I242" s="9">
        <v>809.2</v>
      </c>
      <c r="J242" s="39">
        <v>300</v>
      </c>
      <c r="K242" s="38">
        <f>J242*200</f>
        <v>60000</v>
      </c>
      <c r="L242" s="36">
        <v>3</v>
      </c>
      <c r="M242" s="38">
        <f t="shared" si="57"/>
        <v>2100</v>
      </c>
      <c r="N242" s="36">
        <v>11</v>
      </c>
      <c r="O242" s="38">
        <f t="shared" si="59"/>
        <v>14300</v>
      </c>
      <c r="P242" s="38">
        <f t="shared" si="55"/>
        <v>76400</v>
      </c>
    </row>
    <row r="243" s="1" customFormat="1" ht="29" customHeight="1" spans="1:16">
      <c r="A243" s="9" t="s">
        <v>767</v>
      </c>
      <c r="B243" s="9" t="s">
        <v>892</v>
      </c>
      <c r="C243" s="9" t="s">
        <v>897</v>
      </c>
      <c r="D243" s="9">
        <v>18121166706</v>
      </c>
      <c r="E243" s="9" t="s">
        <v>898</v>
      </c>
      <c r="F243" s="80" t="s">
        <v>899</v>
      </c>
      <c r="G243" s="16" t="s">
        <v>807</v>
      </c>
      <c r="H243" s="9">
        <v>267.4</v>
      </c>
      <c r="I243" s="17"/>
      <c r="J243" s="39"/>
      <c r="K243" s="38"/>
      <c r="L243" s="36">
        <v>13.35</v>
      </c>
      <c r="M243" s="38">
        <f t="shared" si="57"/>
        <v>9345</v>
      </c>
      <c r="N243" s="36"/>
      <c r="O243" s="38"/>
      <c r="P243" s="38">
        <f t="shared" si="55"/>
        <v>9345</v>
      </c>
    </row>
    <row r="244" s="1" customFormat="1" ht="29" customHeight="1" spans="1:16">
      <c r="A244" s="9" t="s">
        <v>767</v>
      </c>
      <c r="B244" s="9" t="s">
        <v>900</v>
      </c>
      <c r="C244" s="9" t="s">
        <v>901</v>
      </c>
      <c r="D244" s="9">
        <v>15900637506</v>
      </c>
      <c r="E244" s="9" t="s">
        <v>902</v>
      </c>
      <c r="F244" s="9" t="s">
        <v>903</v>
      </c>
      <c r="G244" s="16" t="s">
        <v>69</v>
      </c>
      <c r="H244" s="9">
        <v>111.8</v>
      </c>
      <c r="I244" s="17"/>
      <c r="J244" s="39"/>
      <c r="K244" s="38"/>
      <c r="L244" s="36">
        <v>4</v>
      </c>
      <c r="M244" s="38">
        <f t="shared" si="57"/>
        <v>2800</v>
      </c>
      <c r="N244" s="36"/>
      <c r="O244" s="38"/>
      <c r="P244" s="38">
        <f t="shared" si="55"/>
        <v>2800</v>
      </c>
    </row>
    <row r="245" s="1" customFormat="1" ht="29" customHeight="1" spans="1:16">
      <c r="A245" s="9" t="s">
        <v>767</v>
      </c>
      <c r="B245" s="9" t="s">
        <v>900</v>
      </c>
      <c r="C245" s="9" t="s">
        <v>904</v>
      </c>
      <c r="D245" s="9">
        <v>15317556956</v>
      </c>
      <c r="E245" s="9" t="s">
        <v>905</v>
      </c>
      <c r="F245" s="9" t="s">
        <v>906</v>
      </c>
      <c r="G245" s="16" t="s">
        <v>69</v>
      </c>
      <c r="H245" s="9">
        <v>127.6</v>
      </c>
      <c r="I245" s="17"/>
      <c r="J245" s="39"/>
      <c r="K245" s="38"/>
      <c r="L245" s="36">
        <v>4</v>
      </c>
      <c r="M245" s="38">
        <f t="shared" si="57"/>
        <v>2800</v>
      </c>
      <c r="N245" s="36"/>
      <c r="O245" s="38"/>
      <c r="P245" s="38">
        <f t="shared" si="55"/>
        <v>2800</v>
      </c>
    </row>
    <row r="246" s="1" customFormat="1" ht="29" customHeight="1" spans="1:16">
      <c r="A246" s="9" t="s">
        <v>767</v>
      </c>
      <c r="B246" s="9" t="s">
        <v>900</v>
      </c>
      <c r="C246" s="9" t="s">
        <v>907</v>
      </c>
      <c r="D246" s="9">
        <v>18019749499</v>
      </c>
      <c r="E246" s="80" t="s">
        <v>908</v>
      </c>
      <c r="F246" s="9" t="s">
        <v>909</v>
      </c>
      <c r="G246" s="16" t="s">
        <v>69</v>
      </c>
      <c r="H246" s="9">
        <v>110.8</v>
      </c>
      <c r="I246" s="17"/>
      <c r="J246" s="39"/>
      <c r="K246" s="38"/>
      <c r="L246" s="36">
        <v>4</v>
      </c>
      <c r="M246" s="38">
        <f t="shared" si="57"/>
        <v>2800</v>
      </c>
      <c r="N246" s="36"/>
      <c r="O246" s="38"/>
      <c r="P246" s="38">
        <f t="shared" si="55"/>
        <v>2800</v>
      </c>
    </row>
    <row r="247" s="1" customFormat="1" ht="29" customHeight="1" spans="1:16">
      <c r="A247" s="9" t="s">
        <v>767</v>
      </c>
      <c r="B247" s="9" t="s">
        <v>900</v>
      </c>
      <c r="C247" s="9" t="s">
        <v>910</v>
      </c>
      <c r="D247" s="9">
        <v>13671855733</v>
      </c>
      <c r="E247" s="9" t="s">
        <v>911</v>
      </c>
      <c r="F247" s="9" t="s">
        <v>912</v>
      </c>
      <c r="G247" s="16" t="s">
        <v>69</v>
      </c>
      <c r="H247" s="9">
        <v>113</v>
      </c>
      <c r="I247" s="17"/>
      <c r="J247" s="39"/>
      <c r="K247" s="38"/>
      <c r="L247" s="36">
        <v>4</v>
      </c>
      <c r="M247" s="38">
        <f t="shared" si="57"/>
        <v>2800</v>
      </c>
      <c r="N247" s="36"/>
      <c r="O247" s="38"/>
      <c r="P247" s="38">
        <f t="shared" si="55"/>
        <v>2800</v>
      </c>
    </row>
    <row r="248" s="1" customFormat="1" ht="29" customHeight="1" spans="1:16">
      <c r="A248" s="9" t="s">
        <v>767</v>
      </c>
      <c r="B248" s="9" t="s">
        <v>900</v>
      </c>
      <c r="C248" s="9" t="s">
        <v>913</v>
      </c>
      <c r="D248" s="9">
        <v>18721988056</v>
      </c>
      <c r="E248" s="9" t="s">
        <v>914</v>
      </c>
      <c r="F248" s="9" t="s">
        <v>915</v>
      </c>
      <c r="G248" s="16" t="s">
        <v>69</v>
      </c>
      <c r="H248" s="9">
        <v>115.6</v>
      </c>
      <c r="I248" s="17"/>
      <c r="J248" s="39"/>
      <c r="K248" s="38"/>
      <c r="L248" s="36">
        <v>3</v>
      </c>
      <c r="M248" s="38">
        <f t="shared" si="57"/>
        <v>2100</v>
      </c>
      <c r="N248" s="36"/>
      <c r="O248" s="38"/>
      <c r="P248" s="38">
        <f t="shared" si="55"/>
        <v>2100</v>
      </c>
    </row>
    <row r="249" s="1" customFormat="1" ht="29" customHeight="1" spans="1:16">
      <c r="A249" s="9" t="s">
        <v>767</v>
      </c>
      <c r="B249" s="9" t="s">
        <v>900</v>
      </c>
      <c r="C249" s="9" t="s">
        <v>916</v>
      </c>
      <c r="D249" s="9">
        <v>15901901079</v>
      </c>
      <c r="E249" s="80" t="s">
        <v>917</v>
      </c>
      <c r="F249" s="9" t="s">
        <v>918</v>
      </c>
      <c r="G249" s="16" t="s">
        <v>69</v>
      </c>
      <c r="H249" s="9">
        <v>116.2</v>
      </c>
      <c r="I249" s="17"/>
      <c r="J249" s="39"/>
      <c r="K249" s="38"/>
      <c r="L249" s="36">
        <v>3</v>
      </c>
      <c r="M249" s="38">
        <f t="shared" si="57"/>
        <v>2100</v>
      </c>
      <c r="N249" s="36"/>
      <c r="O249" s="38"/>
      <c r="P249" s="38">
        <f t="shared" si="55"/>
        <v>2100</v>
      </c>
    </row>
    <row r="250" s="1" customFormat="1" ht="29" customHeight="1" spans="1:16">
      <c r="A250" s="9" t="s">
        <v>767</v>
      </c>
      <c r="B250" s="9" t="s">
        <v>900</v>
      </c>
      <c r="C250" s="9" t="s">
        <v>919</v>
      </c>
      <c r="D250" s="9">
        <v>17721369329</v>
      </c>
      <c r="E250" s="9" t="s">
        <v>920</v>
      </c>
      <c r="F250" s="9" t="s">
        <v>921</v>
      </c>
      <c r="G250" s="16" t="s">
        <v>69</v>
      </c>
      <c r="H250" s="9">
        <v>155.2</v>
      </c>
      <c r="I250" s="17"/>
      <c r="J250" s="39"/>
      <c r="K250" s="38"/>
      <c r="L250" s="36">
        <v>3</v>
      </c>
      <c r="M250" s="38">
        <f t="shared" si="57"/>
        <v>2100</v>
      </c>
      <c r="N250" s="36"/>
      <c r="O250" s="38"/>
      <c r="P250" s="38">
        <f t="shared" si="55"/>
        <v>2100</v>
      </c>
    </row>
    <row r="251" s="1" customFormat="1" ht="29" customHeight="1" spans="1:16">
      <c r="A251" s="9" t="s">
        <v>767</v>
      </c>
      <c r="B251" s="9" t="s">
        <v>900</v>
      </c>
      <c r="C251" s="9" t="s">
        <v>922</v>
      </c>
      <c r="D251" s="9">
        <v>15001915767</v>
      </c>
      <c r="E251" s="9" t="s">
        <v>923</v>
      </c>
      <c r="F251" s="9" t="s">
        <v>924</v>
      </c>
      <c r="G251" s="16" t="s">
        <v>69</v>
      </c>
      <c r="H251" s="9">
        <v>107.9</v>
      </c>
      <c r="I251" s="17"/>
      <c r="J251" s="39"/>
      <c r="K251" s="38"/>
      <c r="L251" s="36">
        <v>3</v>
      </c>
      <c r="M251" s="38">
        <f t="shared" si="57"/>
        <v>2100</v>
      </c>
      <c r="N251" s="36"/>
      <c r="O251" s="38"/>
      <c r="P251" s="38">
        <f t="shared" si="55"/>
        <v>2100</v>
      </c>
    </row>
    <row r="252" s="1" customFormat="1" ht="29" customHeight="1" spans="1:16">
      <c r="A252" s="9" t="s">
        <v>767</v>
      </c>
      <c r="B252" s="9" t="s">
        <v>900</v>
      </c>
      <c r="C252" s="9" t="s">
        <v>925</v>
      </c>
      <c r="D252" s="9">
        <v>15800555653</v>
      </c>
      <c r="E252" s="9" t="s">
        <v>926</v>
      </c>
      <c r="F252" s="9" t="s">
        <v>927</v>
      </c>
      <c r="G252" s="16" t="s">
        <v>928</v>
      </c>
      <c r="H252" s="9">
        <v>103.3</v>
      </c>
      <c r="I252" s="17"/>
      <c r="J252" s="39"/>
      <c r="K252" s="38"/>
      <c r="L252" s="36">
        <v>4</v>
      </c>
      <c r="M252" s="38">
        <f t="shared" si="57"/>
        <v>2800</v>
      </c>
      <c r="N252" s="36"/>
      <c r="O252" s="38"/>
      <c r="P252" s="38">
        <f t="shared" si="55"/>
        <v>2800</v>
      </c>
    </row>
    <row r="253" s="1" customFormat="1" ht="29" customHeight="1" spans="1:16">
      <c r="A253" s="9" t="s">
        <v>767</v>
      </c>
      <c r="B253" s="9" t="s">
        <v>900</v>
      </c>
      <c r="C253" s="9" t="s">
        <v>929</v>
      </c>
      <c r="D253" s="9">
        <v>13167148342</v>
      </c>
      <c r="E253" s="9" t="s">
        <v>930</v>
      </c>
      <c r="F253" s="9" t="s">
        <v>931</v>
      </c>
      <c r="G253" s="16" t="s">
        <v>69</v>
      </c>
      <c r="H253" s="9">
        <v>108.8</v>
      </c>
      <c r="I253" s="17"/>
      <c r="J253" s="39"/>
      <c r="K253" s="38"/>
      <c r="L253" s="36">
        <v>4</v>
      </c>
      <c r="M253" s="38">
        <f t="shared" si="57"/>
        <v>2800</v>
      </c>
      <c r="N253" s="36"/>
      <c r="O253" s="38"/>
      <c r="P253" s="38">
        <f t="shared" si="55"/>
        <v>2800</v>
      </c>
    </row>
    <row r="254" s="1" customFormat="1" ht="29" customHeight="1" spans="1:16">
      <c r="A254" s="9" t="s">
        <v>767</v>
      </c>
      <c r="B254" s="9" t="s">
        <v>900</v>
      </c>
      <c r="C254" s="9" t="s">
        <v>932</v>
      </c>
      <c r="D254" s="9">
        <v>15921366849</v>
      </c>
      <c r="E254" s="9" t="s">
        <v>933</v>
      </c>
      <c r="F254" s="9" t="s">
        <v>934</v>
      </c>
      <c r="G254" s="16" t="s">
        <v>69</v>
      </c>
      <c r="H254" s="9">
        <v>105.9</v>
      </c>
      <c r="I254" s="17"/>
      <c r="J254" s="39"/>
      <c r="K254" s="38"/>
      <c r="L254" s="36">
        <v>4</v>
      </c>
      <c r="M254" s="38">
        <f t="shared" si="57"/>
        <v>2800</v>
      </c>
      <c r="N254" s="36"/>
      <c r="O254" s="38"/>
      <c r="P254" s="38">
        <f t="shared" si="55"/>
        <v>2800</v>
      </c>
    </row>
    <row r="255" s="1" customFormat="1" ht="29" customHeight="1" spans="1:16">
      <c r="A255" s="9" t="s">
        <v>767</v>
      </c>
      <c r="B255" s="9" t="s">
        <v>900</v>
      </c>
      <c r="C255" s="9" t="s">
        <v>935</v>
      </c>
      <c r="D255" s="9">
        <v>18019709975</v>
      </c>
      <c r="E255" s="9" t="s">
        <v>936</v>
      </c>
      <c r="F255" s="9" t="s">
        <v>937</v>
      </c>
      <c r="G255" s="16" t="s">
        <v>69</v>
      </c>
      <c r="H255" s="9">
        <v>127.6</v>
      </c>
      <c r="I255" s="17"/>
      <c r="J255" s="39"/>
      <c r="K255" s="38"/>
      <c r="L255" s="36">
        <v>4</v>
      </c>
      <c r="M255" s="38">
        <f t="shared" si="57"/>
        <v>2800</v>
      </c>
      <c r="N255" s="36"/>
      <c r="O255" s="38"/>
      <c r="P255" s="38">
        <f t="shared" si="55"/>
        <v>2800</v>
      </c>
    </row>
    <row r="256" s="1" customFormat="1" ht="29" customHeight="1" spans="1:16">
      <c r="A256" s="9" t="s">
        <v>767</v>
      </c>
      <c r="B256" s="9" t="s">
        <v>900</v>
      </c>
      <c r="C256" s="9" t="s">
        <v>938</v>
      </c>
      <c r="D256" s="9">
        <v>15921391381</v>
      </c>
      <c r="E256" s="9" t="s">
        <v>939</v>
      </c>
      <c r="F256" s="9" t="s">
        <v>940</v>
      </c>
      <c r="G256" s="16" t="s">
        <v>69</v>
      </c>
      <c r="H256" s="9">
        <v>126.3</v>
      </c>
      <c r="I256" s="17"/>
      <c r="J256" s="39"/>
      <c r="K256" s="38"/>
      <c r="L256" s="36">
        <v>4</v>
      </c>
      <c r="M256" s="38">
        <f t="shared" si="57"/>
        <v>2800</v>
      </c>
      <c r="N256" s="36"/>
      <c r="O256" s="38"/>
      <c r="P256" s="38">
        <f t="shared" si="55"/>
        <v>2800</v>
      </c>
    </row>
    <row r="257" s="1" customFormat="1" ht="29" customHeight="1" spans="1:16">
      <c r="A257" s="9" t="s">
        <v>767</v>
      </c>
      <c r="B257" s="9" t="s">
        <v>900</v>
      </c>
      <c r="C257" s="9" t="s">
        <v>941</v>
      </c>
      <c r="D257" s="9">
        <v>18721635188</v>
      </c>
      <c r="E257" s="9" t="s">
        <v>942</v>
      </c>
      <c r="F257" s="9" t="s">
        <v>943</v>
      </c>
      <c r="G257" s="16" t="s">
        <v>69</v>
      </c>
      <c r="H257" s="9">
        <v>116.1</v>
      </c>
      <c r="I257" s="17"/>
      <c r="J257" s="39"/>
      <c r="K257" s="38"/>
      <c r="L257" s="36">
        <v>3</v>
      </c>
      <c r="M257" s="38">
        <f t="shared" si="57"/>
        <v>2100</v>
      </c>
      <c r="N257" s="36"/>
      <c r="O257" s="38"/>
      <c r="P257" s="38">
        <f t="shared" si="55"/>
        <v>2100</v>
      </c>
    </row>
    <row r="258" s="1" customFormat="1" ht="29" customHeight="1" spans="1:16">
      <c r="A258" s="9" t="s">
        <v>767</v>
      </c>
      <c r="B258" s="9" t="s">
        <v>900</v>
      </c>
      <c r="C258" s="9" t="s">
        <v>944</v>
      </c>
      <c r="D258" s="9">
        <v>13482575923</v>
      </c>
      <c r="E258" s="80" t="s">
        <v>945</v>
      </c>
      <c r="F258" s="9" t="s">
        <v>946</v>
      </c>
      <c r="G258" s="16" t="s">
        <v>69</v>
      </c>
      <c r="H258" s="9">
        <v>121.2</v>
      </c>
      <c r="I258" s="17"/>
      <c r="J258" s="39"/>
      <c r="K258" s="38"/>
      <c r="L258" s="36">
        <v>4</v>
      </c>
      <c r="M258" s="38">
        <f t="shared" si="57"/>
        <v>2800</v>
      </c>
      <c r="N258" s="36"/>
      <c r="O258" s="38"/>
      <c r="P258" s="38">
        <f t="shared" si="55"/>
        <v>2800</v>
      </c>
    </row>
    <row r="259" s="1" customFormat="1" ht="29" customHeight="1" spans="1:16">
      <c r="A259" s="9" t="s">
        <v>767</v>
      </c>
      <c r="B259" s="9" t="s">
        <v>900</v>
      </c>
      <c r="C259" s="9" t="s">
        <v>947</v>
      </c>
      <c r="D259" s="9">
        <v>13801966120</v>
      </c>
      <c r="E259" s="80" t="s">
        <v>948</v>
      </c>
      <c r="F259" s="9" t="s">
        <v>949</v>
      </c>
      <c r="G259" s="16" t="s">
        <v>69</v>
      </c>
      <c r="H259" s="9">
        <v>136.9</v>
      </c>
      <c r="I259" s="17"/>
      <c r="J259" s="39"/>
      <c r="K259" s="38"/>
      <c r="L259" s="36">
        <v>4</v>
      </c>
      <c r="M259" s="38">
        <f t="shared" si="57"/>
        <v>2800</v>
      </c>
      <c r="N259" s="36"/>
      <c r="O259" s="38"/>
      <c r="P259" s="38">
        <f t="shared" si="55"/>
        <v>2800</v>
      </c>
    </row>
    <row r="260" s="1" customFormat="1" ht="29" customHeight="1" spans="1:16">
      <c r="A260" s="9" t="s">
        <v>767</v>
      </c>
      <c r="B260" s="9" t="s">
        <v>950</v>
      </c>
      <c r="C260" s="9" t="s">
        <v>951</v>
      </c>
      <c r="D260" s="9">
        <v>13764762966</v>
      </c>
      <c r="E260" s="9" t="s">
        <v>952</v>
      </c>
      <c r="F260" s="9">
        <v>638236373</v>
      </c>
      <c r="G260" s="16" t="s">
        <v>953</v>
      </c>
      <c r="H260" s="9">
        <v>200</v>
      </c>
      <c r="I260" s="17"/>
      <c r="J260" s="39"/>
      <c r="K260" s="38"/>
      <c r="L260" s="36">
        <v>10</v>
      </c>
      <c r="M260" s="38">
        <f t="shared" si="57"/>
        <v>7000</v>
      </c>
      <c r="N260" s="36"/>
      <c r="O260" s="38"/>
      <c r="P260" s="38">
        <f t="shared" si="55"/>
        <v>7000</v>
      </c>
    </row>
    <row r="261" s="1" customFormat="1" ht="29" customHeight="1" spans="1:16">
      <c r="A261" s="9" t="s">
        <v>767</v>
      </c>
      <c r="B261" s="9" t="s">
        <v>950</v>
      </c>
      <c r="C261" s="9" t="s">
        <v>954</v>
      </c>
      <c r="D261" s="9">
        <v>13901816612</v>
      </c>
      <c r="E261" s="9" t="s">
        <v>955</v>
      </c>
      <c r="F261" s="9" t="s">
        <v>956</v>
      </c>
      <c r="G261" s="16" t="s">
        <v>807</v>
      </c>
      <c r="H261" s="9">
        <v>180.5</v>
      </c>
      <c r="I261" s="17"/>
      <c r="J261" s="39"/>
      <c r="K261" s="38"/>
      <c r="L261" s="36"/>
      <c r="M261" s="38"/>
      <c r="N261" s="36">
        <v>7.2</v>
      </c>
      <c r="O261" s="38">
        <f t="shared" ref="O261:O263" si="60">N261*1300</f>
        <v>9360</v>
      </c>
      <c r="P261" s="38">
        <f t="shared" si="55"/>
        <v>9360</v>
      </c>
    </row>
    <row r="262" s="1" customFormat="1" ht="29" customHeight="1" spans="1:16">
      <c r="A262" s="9" t="s">
        <v>767</v>
      </c>
      <c r="B262" s="9" t="s">
        <v>950</v>
      </c>
      <c r="C262" s="9" t="s">
        <v>957</v>
      </c>
      <c r="D262" s="9">
        <v>13918714185</v>
      </c>
      <c r="E262" s="9" t="s">
        <v>958</v>
      </c>
      <c r="F262" s="9" t="s">
        <v>959</v>
      </c>
      <c r="G262" s="16" t="s">
        <v>960</v>
      </c>
      <c r="H262" s="9">
        <v>131.5</v>
      </c>
      <c r="I262" s="17"/>
      <c r="J262" s="39"/>
      <c r="K262" s="38"/>
      <c r="L262" s="36"/>
      <c r="M262" s="38"/>
      <c r="N262" s="36">
        <v>5.24</v>
      </c>
      <c r="O262" s="38">
        <f t="shared" si="60"/>
        <v>6812</v>
      </c>
      <c r="P262" s="38">
        <f t="shared" si="55"/>
        <v>6812</v>
      </c>
    </row>
    <row r="263" s="1" customFormat="1" ht="29" customHeight="1" spans="1:16">
      <c r="A263" s="9" t="s">
        <v>767</v>
      </c>
      <c r="B263" s="9" t="s">
        <v>950</v>
      </c>
      <c r="C263" s="9" t="s">
        <v>961</v>
      </c>
      <c r="D263" s="9">
        <v>15902165550</v>
      </c>
      <c r="E263" s="9" t="s">
        <v>962</v>
      </c>
      <c r="F263" s="9" t="s">
        <v>963</v>
      </c>
      <c r="G263" s="16" t="s">
        <v>960</v>
      </c>
      <c r="H263" s="9">
        <v>106.5</v>
      </c>
      <c r="I263" s="17"/>
      <c r="J263" s="39"/>
      <c r="K263" s="38"/>
      <c r="L263" s="36"/>
      <c r="M263" s="38"/>
      <c r="N263" s="36">
        <v>4.24</v>
      </c>
      <c r="O263" s="38">
        <f t="shared" si="60"/>
        <v>5512</v>
      </c>
      <c r="P263" s="38">
        <f t="shared" si="55"/>
        <v>5512</v>
      </c>
    </row>
    <row r="264" s="1" customFormat="1" ht="29" customHeight="1" spans="1:16">
      <c r="A264" s="9" t="s">
        <v>767</v>
      </c>
      <c r="B264" s="9" t="s">
        <v>950</v>
      </c>
      <c r="C264" s="9" t="s">
        <v>964</v>
      </c>
      <c r="D264" s="9">
        <v>15921628982</v>
      </c>
      <c r="E264" s="9" t="s">
        <v>965</v>
      </c>
      <c r="F264" s="80" t="s">
        <v>966</v>
      </c>
      <c r="G264" s="16" t="s">
        <v>128</v>
      </c>
      <c r="H264" s="9">
        <v>604.5</v>
      </c>
      <c r="I264" s="17"/>
      <c r="J264" s="39"/>
      <c r="K264" s="38"/>
      <c r="L264" s="36">
        <v>5</v>
      </c>
      <c r="M264" s="38">
        <f t="shared" ref="M264:M278" si="61">L264*700</f>
        <v>3500</v>
      </c>
      <c r="N264" s="36"/>
      <c r="O264" s="38"/>
      <c r="P264" s="38">
        <f t="shared" si="55"/>
        <v>3500</v>
      </c>
    </row>
    <row r="265" s="1" customFormat="1" ht="29" customHeight="1" spans="1:16">
      <c r="A265" s="9" t="s">
        <v>767</v>
      </c>
      <c r="B265" s="9" t="s">
        <v>950</v>
      </c>
      <c r="C265" s="9" t="s">
        <v>967</v>
      </c>
      <c r="D265" s="9">
        <v>18918808185</v>
      </c>
      <c r="E265" s="9" t="s">
        <v>968</v>
      </c>
      <c r="F265" s="9" t="s">
        <v>969</v>
      </c>
      <c r="G265" s="16" t="s">
        <v>807</v>
      </c>
      <c r="H265" s="9">
        <v>183.4</v>
      </c>
      <c r="I265" s="17"/>
      <c r="J265" s="39"/>
      <c r="K265" s="38"/>
      <c r="L265" s="36"/>
      <c r="M265" s="38"/>
      <c r="N265" s="36">
        <v>7.32</v>
      </c>
      <c r="O265" s="38">
        <f t="shared" ref="O265:O267" si="62">N265*1300</f>
        <v>9516</v>
      </c>
      <c r="P265" s="38">
        <f t="shared" si="55"/>
        <v>9516</v>
      </c>
    </row>
    <row r="266" s="1" customFormat="1" ht="29" customHeight="1" spans="1:16">
      <c r="A266" s="9" t="s">
        <v>767</v>
      </c>
      <c r="B266" s="9" t="s">
        <v>950</v>
      </c>
      <c r="C266" s="9" t="s">
        <v>970</v>
      </c>
      <c r="D266" s="9">
        <v>18016099169</v>
      </c>
      <c r="E266" s="9" t="s">
        <v>971</v>
      </c>
      <c r="F266" s="9" t="s">
        <v>972</v>
      </c>
      <c r="G266" s="16" t="s">
        <v>128</v>
      </c>
      <c r="H266" s="9">
        <v>1242.1</v>
      </c>
      <c r="I266" s="9">
        <v>1242.1</v>
      </c>
      <c r="J266" s="39">
        <v>1000</v>
      </c>
      <c r="K266" s="38">
        <f>J266*200</f>
        <v>200000</v>
      </c>
      <c r="L266" s="36">
        <v>45.45</v>
      </c>
      <c r="M266" s="38">
        <f t="shared" si="61"/>
        <v>31815</v>
      </c>
      <c r="N266" s="36">
        <v>43</v>
      </c>
      <c r="O266" s="38">
        <f t="shared" si="62"/>
        <v>55900</v>
      </c>
      <c r="P266" s="38">
        <f t="shared" si="55"/>
        <v>287715</v>
      </c>
    </row>
    <row r="267" s="1" customFormat="1" ht="29" customHeight="1" spans="1:16">
      <c r="A267" s="9" t="s">
        <v>767</v>
      </c>
      <c r="B267" s="9" t="s">
        <v>973</v>
      </c>
      <c r="C267" s="9" t="s">
        <v>974</v>
      </c>
      <c r="D267" s="9" t="s">
        <v>975</v>
      </c>
      <c r="E267" s="9" t="s">
        <v>976</v>
      </c>
      <c r="F267" s="9" t="s">
        <v>977</v>
      </c>
      <c r="G267" s="16" t="s">
        <v>615</v>
      </c>
      <c r="H267" s="9">
        <v>119.2</v>
      </c>
      <c r="I267" s="17"/>
      <c r="J267" s="39"/>
      <c r="K267" s="38"/>
      <c r="L267" s="36"/>
      <c r="M267" s="38"/>
      <c r="N267" s="36">
        <v>4.72</v>
      </c>
      <c r="O267" s="38">
        <f t="shared" si="62"/>
        <v>6136</v>
      </c>
      <c r="P267" s="38">
        <f t="shared" si="55"/>
        <v>6136</v>
      </c>
    </row>
    <row r="268" s="1" customFormat="1" ht="29" customHeight="1" spans="1:16">
      <c r="A268" s="9" t="s">
        <v>767</v>
      </c>
      <c r="B268" s="9" t="s">
        <v>978</v>
      </c>
      <c r="C268" s="9" t="s">
        <v>979</v>
      </c>
      <c r="D268" s="9">
        <v>13621654608</v>
      </c>
      <c r="E268" s="9" t="s">
        <v>980</v>
      </c>
      <c r="F268" s="9" t="s">
        <v>981</v>
      </c>
      <c r="G268" s="16" t="s">
        <v>837</v>
      </c>
      <c r="H268" s="9">
        <v>170</v>
      </c>
      <c r="I268" s="17"/>
      <c r="J268" s="39"/>
      <c r="K268" s="38"/>
      <c r="L268" s="36">
        <v>6.7</v>
      </c>
      <c r="M268" s="38">
        <f t="shared" si="61"/>
        <v>4690</v>
      </c>
      <c r="N268" s="36"/>
      <c r="O268" s="38"/>
      <c r="P268" s="38">
        <f t="shared" si="55"/>
        <v>4690</v>
      </c>
    </row>
    <row r="269" s="1" customFormat="1" ht="29" customHeight="1" spans="1:16">
      <c r="A269" s="9" t="s">
        <v>767</v>
      </c>
      <c r="B269" s="9" t="s">
        <v>978</v>
      </c>
      <c r="C269" s="9" t="s">
        <v>982</v>
      </c>
      <c r="D269" s="9">
        <v>13482226980</v>
      </c>
      <c r="E269" s="9" t="s">
        <v>983</v>
      </c>
      <c r="F269" s="9" t="s">
        <v>984</v>
      </c>
      <c r="G269" s="16" t="s">
        <v>837</v>
      </c>
      <c r="H269" s="9">
        <v>175.5</v>
      </c>
      <c r="I269" s="17"/>
      <c r="J269" s="39"/>
      <c r="K269" s="38"/>
      <c r="L269" s="36">
        <v>3</v>
      </c>
      <c r="M269" s="38">
        <f t="shared" si="61"/>
        <v>2100</v>
      </c>
      <c r="N269" s="36"/>
      <c r="O269" s="38"/>
      <c r="P269" s="38">
        <f t="shared" si="55"/>
        <v>2100</v>
      </c>
    </row>
    <row r="270" s="1" customFormat="1" ht="29" customHeight="1" spans="1:16">
      <c r="A270" s="9" t="s">
        <v>767</v>
      </c>
      <c r="B270" s="9" t="s">
        <v>978</v>
      </c>
      <c r="C270" s="9" t="s">
        <v>985</v>
      </c>
      <c r="D270" s="9">
        <v>13166292976</v>
      </c>
      <c r="E270" s="80" t="s">
        <v>986</v>
      </c>
      <c r="F270" s="9" t="s">
        <v>987</v>
      </c>
      <c r="G270" s="16" t="s">
        <v>837</v>
      </c>
      <c r="H270" s="9">
        <v>143</v>
      </c>
      <c r="I270" s="17"/>
      <c r="J270" s="39"/>
      <c r="K270" s="38"/>
      <c r="L270" s="36">
        <v>2.5</v>
      </c>
      <c r="M270" s="38">
        <f t="shared" si="61"/>
        <v>1750</v>
      </c>
      <c r="N270" s="36"/>
      <c r="O270" s="38"/>
      <c r="P270" s="38">
        <f t="shared" si="55"/>
        <v>1750</v>
      </c>
    </row>
    <row r="271" s="1" customFormat="1" ht="29" customHeight="1" spans="1:16">
      <c r="A271" s="9" t="s">
        <v>767</v>
      </c>
      <c r="B271" s="9" t="s">
        <v>978</v>
      </c>
      <c r="C271" s="9" t="s">
        <v>988</v>
      </c>
      <c r="D271" s="9">
        <v>18916559108</v>
      </c>
      <c r="E271" s="9" t="s">
        <v>989</v>
      </c>
      <c r="F271" s="9" t="s">
        <v>990</v>
      </c>
      <c r="G271" s="16" t="s">
        <v>837</v>
      </c>
      <c r="H271" s="9">
        <v>149</v>
      </c>
      <c r="I271" s="17"/>
      <c r="J271" s="39"/>
      <c r="K271" s="38"/>
      <c r="L271" s="36">
        <v>2.6</v>
      </c>
      <c r="M271" s="38">
        <f t="shared" si="61"/>
        <v>1820</v>
      </c>
      <c r="N271" s="36"/>
      <c r="O271" s="38"/>
      <c r="P271" s="38">
        <f t="shared" si="55"/>
        <v>1820</v>
      </c>
    </row>
    <row r="272" s="1" customFormat="1" ht="29" customHeight="1" spans="1:16">
      <c r="A272" s="9" t="s">
        <v>767</v>
      </c>
      <c r="B272" s="9" t="s">
        <v>978</v>
      </c>
      <c r="C272" s="9" t="s">
        <v>991</v>
      </c>
      <c r="D272" s="9">
        <v>15202130748</v>
      </c>
      <c r="E272" s="9" t="s">
        <v>992</v>
      </c>
      <c r="F272" s="9" t="s">
        <v>993</v>
      </c>
      <c r="G272" s="16" t="s">
        <v>837</v>
      </c>
      <c r="H272" s="9">
        <v>199.5</v>
      </c>
      <c r="I272" s="17"/>
      <c r="J272" s="39"/>
      <c r="K272" s="38"/>
      <c r="L272" s="36">
        <v>3.5</v>
      </c>
      <c r="M272" s="38">
        <f t="shared" si="61"/>
        <v>2450</v>
      </c>
      <c r="N272" s="36"/>
      <c r="O272" s="38"/>
      <c r="P272" s="38">
        <f t="shared" ref="P272:P327" si="63">K272+M272+O272</f>
        <v>2450</v>
      </c>
    </row>
    <row r="273" s="1" customFormat="1" ht="29" customHeight="1" spans="1:16">
      <c r="A273" s="9" t="s">
        <v>767</v>
      </c>
      <c r="B273" s="9" t="s">
        <v>978</v>
      </c>
      <c r="C273" s="9" t="s">
        <v>994</v>
      </c>
      <c r="D273" s="9">
        <v>15221052389</v>
      </c>
      <c r="E273" s="9" t="s">
        <v>995</v>
      </c>
      <c r="F273" s="9" t="s">
        <v>996</v>
      </c>
      <c r="G273" s="16" t="s">
        <v>837</v>
      </c>
      <c r="H273" s="9">
        <v>179.5</v>
      </c>
      <c r="I273" s="9">
        <v>179.5</v>
      </c>
      <c r="J273" s="39">
        <v>100</v>
      </c>
      <c r="K273" s="38">
        <f>J273*200</f>
        <v>20000</v>
      </c>
      <c r="L273" s="36">
        <v>7.5</v>
      </c>
      <c r="M273" s="38">
        <f t="shared" si="61"/>
        <v>5250</v>
      </c>
      <c r="N273" s="36"/>
      <c r="O273" s="38"/>
      <c r="P273" s="38">
        <f t="shared" si="63"/>
        <v>25250</v>
      </c>
    </row>
    <row r="274" s="1" customFormat="1" ht="29" customHeight="1" spans="1:16">
      <c r="A274" s="9" t="s">
        <v>767</v>
      </c>
      <c r="B274" s="9" t="s">
        <v>978</v>
      </c>
      <c r="C274" s="9" t="s">
        <v>997</v>
      </c>
      <c r="D274" s="9">
        <v>13651989385</v>
      </c>
      <c r="E274" s="80" t="s">
        <v>998</v>
      </c>
      <c r="F274" s="80" t="s">
        <v>999</v>
      </c>
      <c r="G274" s="16" t="s">
        <v>837</v>
      </c>
      <c r="H274" s="9">
        <v>120</v>
      </c>
      <c r="I274" s="17"/>
      <c r="J274" s="39"/>
      <c r="K274" s="38"/>
      <c r="L274" s="36">
        <v>2.2</v>
      </c>
      <c r="M274" s="38">
        <f t="shared" si="61"/>
        <v>1540</v>
      </c>
      <c r="N274" s="36"/>
      <c r="O274" s="38"/>
      <c r="P274" s="38">
        <f t="shared" si="63"/>
        <v>1540</v>
      </c>
    </row>
    <row r="275" s="1" customFormat="1" ht="29" customHeight="1" spans="1:16">
      <c r="A275" s="9" t="s">
        <v>767</v>
      </c>
      <c r="B275" s="9" t="s">
        <v>978</v>
      </c>
      <c r="C275" s="9" t="s">
        <v>1000</v>
      </c>
      <c r="D275" s="9">
        <v>13472673138</v>
      </c>
      <c r="E275" s="80" t="s">
        <v>1001</v>
      </c>
      <c r="F275" s="9" t="s">
        <v>1002</v>
      </c>
      <c r="G275" s="16" t="s">
        <v>837</v>
      </c>
      <c r="H275" s="9">
        <v>146.5</v>
      </c>
      <c r="I275" s="17"/>
      <c r="J275" s="39"/>
      <c r="K275" s="38"/>
      <c r="L275" s="36">
        <v>2.5</v>
      </c>
      <c r="M275" s="38">
        <f t="shared" si="61"/>
        <v>1750</v>
      </c>
      <c r="N275" s="36"/>
      <c r="O275" s="38"/>
      <c r="P275" s="38">
        <f t="shared" si="63"/>
        <v>1750</v>
      </c>
    </row>
    <row r="276" s="1" customFormat="1" ht="29" customHeight="1" spans="1:16">
      <c r="A276" s="9" t="s">
        <v>767</v>
      </c>
      <c r="B276" s="9" t="s">
        <v>978</v>
      </c>
      <c r="C276" s="9" t="s">
        <v>1003</v>
      </c>
      <c r="D276" s="9">
        <v>18016373309</v>
      </c>
      <c r="E276" s="80" t="s">
        <v>1004</v>
      </c>
      <c r="F276" s="9" t="s">
        <v>1005</v>
      </c>
      <c r="G276" s="16" t="s">
        <v>837</v>
      </c>
      <c r="H276" s="9">
        <v>198</v>
      </c>
      <c r="I276" s="17"/>
      <c r="J276" s="39"/>
      <c r="K276" s="38"/>
      <c r="L276" s="36">
        <v>3.5</v>
      </c>
      <c r="M276" s="38">
        <f t="shared" si="61"/>
        <v>2450</v>
      </c>
      <c r="N276" s="36"/>
      <c r="O276" s="38"/>
      <c r="P276" s="38">
        <f t="shared" si="63"/>
        <v>2450</v>
      </c>
    </row>
    <row r="277" s="1" customFormat="1" ht="29" customHeight="1" spans="1:16">
      <c r="A277" s="9" t="s">
        <v>767</v>
      </c>
      <c r="B277" s="9" t="s">
        <v>978</v>
      </c>
      <c r="C277" s="9" t="s">
        <v>1006</v>
      </c>
      <c r="D277" s="9">
        <v>13801863798</v>
      </c>
      <c r="E277" s="80" t="s">
        <v>1007</v>
      </c>
      <c r="F277" s="9" t="s">
        <v>1008</v>
      </c>
      <c r="G277" s="16" t="s">
        <v>837</v>
      </c>
      <c r="H277" s="9">
        <v>131.5</v>
      </c>
      <c r="I277" s="17"/>
      <c r="J277" s="39"/>
      <c r="K277" s="38"/>
      <c r="L277" s="36">
        <v>2.5</v>
      </c>
      <c r="M277" s="38">
        <f t="shared" si="61"/>
        <v>1750</v>
      </c>
      <c r="N277" s="36"/>
      <c r="O277" s="38"/>
      <c r="P277" s="38">
        <f t="shared" si="63"/>
        <v>1750</v>
      </c>
    </row>
    <row r="278" s="1" customFormat="1" ht="29" customHeight="1" spans="1:16">
      <c r="A278" s="9" t="s">
        <v>767</v>
      </c>
      <c r="B278" s="9" t="s">
        <v>978</v>
      </c>
      <c r="C278" s="9" t="s">
        <v>1009</v>
      </c>
      <c r="D278" s="9">
        <v>13916651480</v>
      </c>
      <c r="E278" s="80" t="s">
        <v>1010</v>
      </c>
      <c r="F278" s="80" t="s">
        <v>1011</v>
      </c>
      <c r="G278" s="16" t="s">
        <v>837</v>
      </c>
      <c r="H278" s="9">
        <v>140.5</v>
      </c>
      <c r="I278" s="17"/>
      <c r="J278" s="39"/>
      <c r="K278" s="38"/>
      <c r="L278" s="36">
        <v>2.5</v>
      </c>
      <c r="M278" s="38">
        <f t="shared" si="61"/>
        <v>1750</v>
      </c>
      <c r="N278" s="36"/>
      <c r="O278" s="38"/>
      <c r="P278" s="38">
        <f t="shared" si="63"/>
        <v>1750</v>
      </c>
    </row>
    <row r="279" s="1" customFormat="1" ht="29" customHeight="1" spans="1:16">
      <c r="A279" s="9" t="s">
        <v>767</v>
      </c>
      <c r="B279" s="9" t="s">
        <v>978</v>
      </c>
      <c r="C279" s="9" t="s">
        <v>465</v>
      </c>
      <c r="D279" s="9">
        <v>13003100975</v>
      </c>
      <c r="E279" s="9" t="s">
        <v>1012</v>
      </c>
      <c r="F279" s="9" t="s">
        <v>467</v>
      </c>
      <c r="G279" s="16" t="s">
        <v>823</v>
      </c>
      <c r="H279" s="9">
        <v>204.9</v>
      </c>
      <c r="I279" s="9">
        <v>135</v>
      </c>
      <c r="J279" s="39">
        <v>100</v>
      </c>
      <c r="K279" s="38">
        <f t="shared" ref="K279:K285" si="64">J279*200</f>
        <v>20000</v>
      </c>
      <c r="L279" s="36"/>
      <c r="M279" s="38"/>
      <c r="N279" s="36">
        <v>8.16</v>
      </c>
      <c r="O279" s="38">
        <f>N279*1300</f>
        <v>10608</v>
      </c>
      <c r="P279" s="38">
        <f t="shared" si="63"/>
        <v>30608</v>
      </c>
    </row>
    <row r="280" s="1" customFormat="1" ht="29" customHeight="1" spans="1:16">
      <c r="A280" s="9" t="s">
        <v>767</v>
      </c>
      <c r="B280" s="9" t="s">
        <v>812</v>
      </c>
      <c r="C280" s="9" t="s">
        <v>1013</v>
      </c>
      <c r="D280" s="9">
        <v>13801644753</v>
      </c>
      <c r="E280" s="9" t="s">
        <v>1014</v>
      </c>
      <c r="F280" s="80" t="s">
        <v>1015</v>
      </c>
      <c r="G280" s="16" t="s">
        <v>1016</v>
      </c>
      <c r="H280" s="9">
        <v>157.8</v>
      </c>
      <c r="I280" s="9">
        <v>157.8</v>
      </c>
      <c r="J280" s="39">
        <v>100</v>
      </c>
      <c r="K280" s="38">
        <f t="shared" si="64"/>
        <v>20000</v>
      </c>
      <c r="L280" s="36"/>
      <c r="M280" s="38"/>
      <c r="N280" s="36"/>
      <c r="O280" s="38"/>
      <c r="P280" s="38">
        <f t="shared" si="63"/>
        <v>20000</v>
      </c>
    </row>
    <row r="281" s="1" customFormat="1" ht="29" customHeight="1" spans="1:16">
      <c r="A281" s="9" t="s">
        <v>767</v>
      </c>
      <c r="B281" s="9" t="s">
        <v>812</v>
      </c>
      <c r="C281" s="9" t="s">
        <v>1017</v>
      </c>
      <c r="D281" s="9" t="s">
        <v>1018</v>
      </c>
      <c r="E281" s="9" t="s">
        <v>1019</v>
      </c>
      <c r="F281" s="9" t="s">
        <v>1020</v>
      </c>
      <c r="G281" s="16" t="s">
        <v>1021</v>
      </c>
      <c r="H281" s="9">
        <v>189</v>
      </c>
      <c r="I281" s="9">
        <v>163.36</v>
      </c>
      <c r="J281" s="39">
        <v>100</v>
      </c>
      <c r="K281" s="38">
        <f t="shared" si="64"/>
        <v>20000</v>
      </c>
      <c r="L281" s="36"/>
      <c r="M281" s="38"/>
      <c r="N281" s="36"/>
      <c r="O281" s="38"/>
      <c r="P281" s="38">
        <f t="shared" si="63"/>
        <v>20000</v>
      </c>
    </row>
    <row r="282" s="1" customFormat="1" ht="29" customHeight="1" spans="1:16">
      <c r="A282" s="9" t="s">
        <v>767</v>
      </c>
      <c r="B282" s="9" t="s">
        <v>812</v>
      </c>
      <c r="C282" s="9" t="s">
        <v>1022</v>
      </c>
      <c r="D282" s="9">
        <v>13901816612</v>
      </c>
      <c r="E282" s="9" t="s">
        <v>1023</v>
      </c>
      <c r="F282" s="9" t="s">
        <v>1024</v>
      </c>
      <c r="G282" s="16" t="s">
        <v>128</v>
      </c>
      <c r="H282" s="9">
        <v>328.8</v>
      </c>
      <c r="I282" s="9">
        <v>328.83</v>
      </c>
      <c r="J282" s="39">
        <v>250</v>
      </c>
      <c r="K282" s="38">
        <f t="shared" si="64"/>
        <v>50000</v>
      </c>
      <c r="L282" s="36"/>
      <c r="M282" s="38"/>
      <c r="N282" s="36"/>
      <c r="O282" s="38"/>
      <c r="P282" s="38">
        <f t="shared" si="63"/>
        <v>50000</v>
      </c>
    </row>
    <row r="283" s="1" customFormat="1" ht="29" customHeight="1" spans="1:16">
      <c r="A283" s="9" t="s">
        <v>767</v>
      </c>
      <c r="B283" s="9" t="s">
        <v>824</v>
      </c>
      <c r="C283" s="9" t="s">
        <v>1025</v>
      </c>
      <c r="D283" s="9">
        <v>17321076096</v>
      </c>
      <c r="E283" s="9" t="s">
        <v>1026</v>
      </c>
      <c r="F283" s="80" t="s">
        <v>1027</v>
      </c>
      <c r="G283" s="16" t="s">
        <v>823</v>
      </c>
      <c r="H283" s="9">
        <v>203.7</v>
      </c>
      <c r="I283" s="9">
        <v>203.65</v>
      </c>
      <c r="J283" s="39">
        <v>100</v>
      </c>
      <c r="K283" s="38">
        <f t="shared" si="64"/>
        <v>20000</v>
      </c>
      <c r="L283" s="36"/>
      <c r="M283" s="38"/>
      <c r="N283" s="36"/>
      <c r="O283" s="38"/>
      <c r="P283" s="38">
        <f t="shared" si="63"/>
        <v>20000</v>
      </c>
    </row>
    <row r="284" s="1" customFormat="1" ht="29" customHeight="1" spans="1:16">
      <c r="A284" s="9" t="s">
        <v>767</v>
      </c>
      <c r="B284" s="9" t="s">
        <v>786</v>
      </c>
      <c r="C284" s="9" t="s">
        <v>1028</v>
      </c>
      <c r="D284" s="9">
        <v>13301642838</v>
      </c>
      <c r="E284" s="9" t="s">
        <v>1029</v>
      </c>
      <c r="F284" s="9" t="s">
        <v>1030</v>
      </c>
      <c r="G284" s="16" t="s">
        <v>790</v>
      </c>
      <c r="H284" s="9">
        <v>193.8</v>
      </c>
      <c r="I284" s="9">
        <v>193.8</v>
      </c>
      <c r="J284" s="39">
        <v>100</v>
      </c>
      <c r="K284" s="38">
        <f t="shared" si="64"/>
        <v>20000</v>
      </c>
      <c r="L284" s="36"/>
      <c r="M284" s="38"/>
      <c r="N284" s="36"/>
      <c r="O284" s="38"/>
      <c r="P284" s="38">
        <f t="shared" si="63"/>
        <v>20000</v>
      </c>
    </row>
    <row r="285" s="1" customFormat="1" ht="29" customHeight="1" spans="1:16">
      <c r="A285" s="9" t="s">
        <v>767</v>
      </c>
      <c r="B285" s="9" t="s">
        <v>1031</v>
      </c>
      <c r="C285" s="9" t="s">
        <v>1032</v>
      </c>
      <c r="D285" s="9">
        <v>18930723305</v>
      </c>
      <c r="E285" s="9" t="s">
        <v>1033</v>
      </c>
      <c r="F285" s="9" t="s">
        <v>1034</v>
      </c>
      <c r="G285" s="16" t="s">
        <v>1035</v>
      </c>
      <c r="H285" s="9">
        <v>210</v>
      </c>
      <c r="I285" s="9">
        <v>194.75</v>
      </c>
      <c r="J285" s="39">
        <v>150</v>
      </c>
      <c r="K285" s="38">
        <f t="shared" si="64"/>
        <v>30000</v>
      </c>
      <c r="L285" s="36"/>
      <c r="M285" s="38"/>
      <c r="N285" s="36"/>
      <c r="O285" s="38"/>
      <c r="P285" s="38">
        <f t="shared" si="63"/>
        <v>30000</v>
      </c>
    </row>
    <row r="286" s="1" customFormat="1" ht="29" customHeight="1" spans="1:16">
      <c r="A286" s="13" t="s">
        <v>96</v>
      </c>
      <c r="B286" s="13"/>
      <c r="C286" s="14" t="s">
        <v>1036</v>
      </c>
      <c r="D286" s="13"/>
      <c r="E286" s="13"/>
      <c r="F286" s="13"/>
      <c r="G286" s="13"/>
      <c r="H286" s="9">
        <f t="shared" ref="H286:P286" si="65">SUM(H208:H285)</f>
        <v>16766.6</v>
      </c>
      <c r="I286" s="48">
        <f t="shared" si="65"/>
        <v>5809.65</v>
      </c>
      <c r="J286" s="40">
        <f t="shared" si="65"/>
        <v>3650</v>
      </c>
      <c r="K286" s="41">
        <f t="shared" si="65"/>
        <v>730000</v>
      </c>
      <c r="L286" s="42">
        <f t="shared" si="65"/>
        <v>381.3</v>
      </c>
      <c r="M286" s="41">
        <f t="shared" si="65"/>
        <v>266910</v>
      </c>
      <c r="N286" s="42">
        <f t="shared" si="65"/>
        <v>169.88</v>
      </c>
      <c r="O286" s="41">
        <f t="shared" si="65"/>
        <v>220844</v>
      </c>
      <c r="P286" s="41">
        <f t="shared" si="65"/>
        <v>1217754</v>
      </c>
    </row>
    <row r="287" s="1" customFormat="1" ht="29" customHeight="1" spans="1:16">
      <c r="A287" s="9" t="s">
        <v>1037</v>
      </c>
      <c r="B287" s="9" t="s">
        <v>1038</v>
      </c>
      <c r="C287" s="9" t="s">
        <v>1039</v>
      </c>
      <c r="D287" s="9">
        <v>13817643774</v>
      </c>
      <c r="E287" s="80" t="s">
        <v>1040</v>
      </c>
      <c r="F287" s="80" t="s">
        <v>1041</v>
      </c>
      <c r="G287" s="9" t="s">
        <v>402</v>
      </c>
      <c r="H287" s="12">
        <v>107.6</v>
      </c>
      <c r="I287" s="17">
        <v>106.07</v>
      </c>
      <c r="J287" s="39">
        <v>100</v>
      </c>
      <c r="K287" s="38">
        <f t="shared" ref="K287:K302" si="66">J287*200</f>
        <v>20000</v>
      </c>
      <c r="L287" s="36">
        <v>3</v>
      </c>
      <c r="M287" s="38">
        <f t="shared" ref="M287:M289" si="67">L287*700</f>
        <v>2100</v>
      </c>
      <c r="N287" s="36"/>
      <c r="O287" s="38"/>
      <c r="P287" s="38">
        <f t="shared" si="63"/>
        <v>22100</v>
      </c>
    </row>
    <row r="288" s="1" customFormat="1" ht="29" customHeight="1" spans="1:16">
      <c r="A288" s="9" t="s">
        <v>1037</v>
      </c>
      <c r="B288" s="9" t="s">
        <v>1042</v>
      </c>
      <c r="C288" s="9" t="s">
        <v>1043</v>
      </c>
      <c r="D288" s="9">
        <v>13601755104</v>
      </c>
      <c r="E288" s="80" t="s">
        <v>1044</v>
      </c>
      <c r="F288" s="80" t="s">
        <v>1045</v>
      </c>
      <c r="G288" s="9" t="s">
        <v>1046</v>
      </c>
      <c r="H288" s="12">
        <v>140</v>
      </c>
      <c r="I288" s="17">
        <v>117</v>
      </c>
      <c r="J288" s="39">
        <v>100</v>
      </c>
      <c r="K288" s="38">
        <f t="shared" si="66"/>
        <v>20000</v>
      </c>
      <c r="L288" s="36">
        <v>4</v>
      </c>
      <c r="M288" s="38">
        <f t="shared" si="67"/>
        <v>2800</v>
      </c>
      <c r="N288" s="36"/>
      <c r="O288" s="38"/>
      <c r="P288" s="38">
        <f t="shared" si="63"/>
        <v>22800</v>
      </c>
    </row>
    <row r="289" s="1" customFormat="1" ht="29" customHeight="1" spans="1:16">
      <c r="A289" s="9" t="s">
        <v>1037</v>
      </c>
      <c r="B289" s="9" t="s">
        <v>1047</v>
      </c>
      <c r="C289" s="9" t="s">
        <v>1048</v>
      </c>
      <c r="D289" s="9">
        <v>18818196202</v>
      </c>
      <c r="E289" s="9" t="s">
        <v>1049</v>
      </c>
      <c r="F289" s="9" t="s">
        <v>1050</v>
      </c>
      <c r="G289" s="9" t="s">
        <v>1051</v>
      </c>
      <c r="H289" s="12">
        <v>1015.37</v>
      </c>
      <c r="I289" s="17">
        <v>1119.75</v>
      </c>
      <c r="J289" s="39">
        <v>300</v>
      </c>
      <c r="K289" s="38">
        <f t="shared" si="66"/>
        <v>60000</v>
      </c>
      <c r="L289" s="36">
        <v>50</v>
      </c>
      <c r="M289" s="38">
        <f t="shared" si="67"/>
        <v>35000</v>
      </c>
      <c r="N289" s="36"/>
      <c r="O289" s="38"/>
      <c r="P289" s="38">
        <f t="shared" si="63"/>
        <v>95000</v>
      </c>
    </row>
    <row r="290" s="1" customFormat="1" ht="29" customHeight="1" spans="1:16">
      <c r="A290" s="9" t="s">
        <v>1037</v>
      </c>
      <c r="B290" s="9" t="s">
        <v>1052</v>
      </c>
      <c r="C290" s="9" t="s">
        <v>1053</v>
      </c>
      <c r="D290" s="9">
        <v>13127765631</v>
      </c>
      <c r="E290" s="9" t="s">
        <v>1054</v>
      </c>
      <c r="F290" s="9" t="s">
        <v>1055</v>
      </c>
      <c r="G290" s="9" t="s">
        <v>58</v>
      </c>
      <c r="H290" s="12">
        <v>199.9</v>
      </c>
      <c r="I290" s="17">
        <v>199.9</v>
      </c>
      <c r="J290" s="39">
        <v>150</v>
      </c>
      <c r="K290" s="38">
        <f t="shared" si="66"/>
        <v>30000</v>
      </c>
      <c r="L290" s="36"/>
      <c r="M290" s="38"/>
      <c r="N290" s="36"/>
      <c r="O290" s="38"/>
      <c r="P290" s="38">
        <f t="shared" si="63"/>
        <v>30000</v>
      </c>
    </row>
    <row r="291" s="1" customFormat="1" ht="29" customHeight="1" spans="1:16">
      <c r="A291" s="9" t="s">
        <v>1037</v>
      </c>
      <c r="B291" s="9" t="s">
        <v>1056</v>
      </c>
      <c r="C291" s="9" t="s">
        <v>1057</v>
      </c>
      <c r="D291" s="9" t="s">
        <v>1018</v>
      </c>
      <c r="E291" s="80" t="s">
        <v>1058</v>
      </c>
      <c r="F291" s="9" t="s">
        <v>1059</v>
      </c>
      <c r="G291" s="9" t="s">
        <v>1060</v>
      </c>
      <c r="H291" s="12">
        <v>110.6</v>
      </c>
      <c r="I291" s="17">
        <v>113.57</v>
      </c>
      <c r="J291" s="39">
        <v>80</v>
      </c>
      <c r="K291" s="38">
        <f t="shared" si="66"/>
        <v>16000</v>
      </c>
      <c r="L291" s="36">
        <v>5.5</v>
      </c>
      <c r="M291" s="38">
        <f t="shared" ref="M291:M297" si="68">L291*700</f>
        <v>3850</v>
      </c>
      <c r="N291" s="36"/>
      <c r="O291" s="38"/>
      <c r="P291" s="38">
        <f t="shared" si="63"/>
        <v>19850</v>
      </c>
    </row>
    <row r="292" s="1" customFormat="1" ht="29" customHeight="1" spans="1:16">
      <c r="A292" s="9" t="s">
        <v>1037</v>
      </c>
      <c r="B292" s="9" t="s">
        <v>1056</v>
      </c>
      <c r="C292" s="9" t="s">
        <v>1061</v>
      </c>
      <c r="D292" s="9">
        <v>17765170258</v>
      </c>
      <c r="E292" s="9" t="s">
        <v>1062</v>
      </c>
      <c r="F292" s="9" t="s">
        <v>1063</v>
      </c>
      <c r="G292" s="9" t="s">
        <v>1064</v>
      </c>
      <c r="H292" s="12">
        <v>196.3</v>
      </c>
      <c r="I292" s="17">
        <v>196.306</v>
      </c>
      <c r="J292" s="39">
        <v>120</v>
      </c>
      <c r="K292" s="38">
        <f t="shared" si="66"/>
        <v>24000</v>
      </c>
      <c r="L292" s="36">
        <v>9.8</v>
      </c>
      <c r="M292" s="38">
        <f t="shared" si="68"/>
        <v>6860</v>
      </c>
      <c r="N292" s="36"/>
      <c r="O292" s="38"/>
      <c r="P292" s="38">
        <f t="shared" si="63"/>
        <v>30860</v>
      </c>
    </row>
    <row r="293" s="1" customFormat="1" ht="29" customHeight="1" spans="1:16">
      <c r="A293" s="9" t="s">
        <v>1037</v>
      </c>
      <c r="B293" s="9" t="s">
        <v>1056</v>
      </c>
      <c r="C293" s="9" t="s">
        <v>1065</v>
      </c>
      <c r="D293" s="9">
        <v>18321650075</v>
      </c>
      <c r="E293" s="80" t="s">
        <v>1066</v>
      </c>
      <c r="F293" s="9" t="s">
        <v>1067</v>
      </c>
      <c r="G293" s="9" t="s">
        <v>1064</v>
      </c>
      <c r="H293" s="12">
        <v>127.9</v>
      </c>
      <c r="I293" s="17">
        <v>116.192</v>
      </c>
      <c r="J293" s="39">
        <v>100</v>
      </c>
      <c r="K293" s="38">
        <f t="shared" si="66"/>
        <v>20000</v>
      </c>
      <c r="L293" s="36">
        <v>6.2</v>
      </c>
      <c r="M293" s="38">
        <f t="shared" si="68"/>
        <v>4340</v>
      </c>
      <c r="N293" s="36"/>
      <c r="O293" s="38"/>
      <c r="P293" s="38">
        <f t="shared" si="63"/>
        <v>24340</v>
      </c>
    </row>
    <row r="294" s="1" customFormat="1" ht="29" customHeight="1" spans="1:16">
      <c r="A294" s="9" t="s">
        <v>1037</v>
      </c>
      <c r="B294" s="9" t="s">
        <v>1038</v>
      </c>
      <c r="C294" s="9" t="s">
        <v>1068</v>
      </c>
      <c r="D294" s="9">
        <v>13916526665</v>
      </c>
      <c r="E294" s="80" t="s">
        <v>1069</v>
      </c>
      <c r="F294" s="80" t="s">
        <v>1070</v>
      </c>
      <c r="G294" s="9" t="s">
        <v>45</v>
      </c>
      <c r="H294" s="12">
        <v>199.1</v>
      </c>
      <c r="I294" s="17">
        <v>168.7</v>
      </c>
      <c r="J294" s="39">
        <v>150</v>
      </c>
      <c r="K294" s="38">
        <f t="shared" si="66"/>
        <v>30000</v>
      </c>
      <c r="L294" s="36">
        <v>8</v>
      </c>
      <c r="M294" s="38">
        <f t="shared" si="68"/>
        <v>5600</v>
      </c>
      <c r="N294" s="36">
        <v>6</v>
      </c>
      <c r="O294" s="38">
        <f t="shared" ref="O294:O297" si="69">N294*1300</f>
        <v>7800</v>
      </c>
      <c r="P294" s="38">
        <f t="shared" si="63"/>
        <v>43400</v>
      </c>
    </row>
    <row r="295" s="1" customFormat="1" ht="29" customHeight="1" spans="1:16">
      <c r="A295" s="9" t="s">
        <v>1037</v>
      </c>
      <c r="B295" s="9" t="s">
        <v>1071</v>
      </c>
      <c r="C295" s="9" t="s">
        <v>1072</v>
      </c>
      <c r="D295" s="9">
        <v>18917732620</v>
      </c>
      <c r="E295" s="9" t="s">
        <v>1073</v>
      </c>
      <c r="F295" s="80" t="s">
        <v>1074</v>
      </c>
      <c r="G295" s="9" t="s">
        <v>45</v>
      </c>
      <c r="H295" s="12">
        <v>403.7</v>
      </c>
      <c r="I295" s="17">
        <v>350.16</v>
      </c>
      <c r="J295" s="39">
        <v>350</v>
      </c>
      <c r="K295" s="38">
        <f t="shared" si="66"/>
        <v>70000</v>
      </c>
      <c r="L295" s="36">
        <v>15</v>
      </c>
      <c r="M295" s="38">
        <f t="shared" si="68"/>
        <v>10500</v>
      </c>
      <c r="N295" s="36">
        <v>14</v>
      </c>
      <c r="O295" s="38">
        <f t="shared" si="69"/>
        <v>18200</v>
      </c>
      <c r="P295" s="38">
        <f t="shared" si="63"/>
        <v>98700</v>
      </c>
    </row>
    <row r="296" s="1" customFormat="1" ht="29" customHeight="1" spans="1:16">
      <c r="A296" s="9" t="s">
        <v>1037</v>
      </c>
      <c r="B296" s="9" t="s">
        <v>1071</v>
      </c>
      <c r="C296" s="9" t="s">
        <v>1075</v>
      </c>
      <c r="D296" s="9">
        <v>18917732620</v>
      </c>
      <c r="E296" s="9" t="s">
        <v>1076</v>
      </c>
      <c r="F296" s="9" t="s">
        <v>1077</v>
      </c>
      <c r="G296" s="9" t="s">
        <v>58</v>
      </c>
      <c r="H296" s="12">
        <v>198.9</v>
      </c>
      <c r="I296" s="17">
        <v>198.9</v>
      </c>
      <c r="J296" s="39">
        <v>190</v>
      </c>
      <c r="K296" s="38">
        <f t="shared" si="66"/>
        <v>38000</v>
      </c>
      <c r="L296" s="36">
        <v>8</v>
      </c>
      <c r="M296" s="38">
        <f t="shared" si="68"/>
        <v>5600</v>
      </c>
      <c r="N296" s="36">
        <v>5</v>
      </c>
      <c r="O296" s="38">
        <f t="shared" si="69"/>
        <v>6500</v>
      </c>
      <c r="P296" s="38">
        <f t="shared" si="63"/>
        <v>50100</v>
      </c>
    </row>
    <row r="297" s="1" customFormat="1" ht="29" customHeight="1" spans="1:16">
      <c r="A297" s="9" t="s">
        <v>1037</v>
      </c>
      <c r="B297" s="9" t="s">
        <v>1071</v>
      </c>
      <c r="C297" s="9" t="s">
        <v>1078</v>
      </c>
      <c r="D297" s="9">
        <v>18917732620</v>
      </c>
      <c r="E297" s="9" t="s">
        <v>1079</v>
      </c>
      <c r="F297" s="9" t="s">
        <v>1080</v>
      </c>
      <c r="G297" s="9" t="s">
        <v>58</v>
      </c>
      <c r="H297" s="12">
        <v>181.9</v>
      </c>
      <c r="I297" s="17">
        <v>181.9</v>
      </c>
      <c r="J297" s="39">
        <v>180</v>
      </c>
      <c r="K297" s="38">
        <f t="shared" si="66"/>
        <v>36000</v>
      </c>
      <c r="L297" s="36">
        <v>9</v>
      </c>
      <c r="M297" s="38">
        <f t="shared" si="68"/>
        <v>6300</v>
      </c>
      <c r="N297" s="36">
        <v>5</v>
      </c>
      <c r="O297" s="38">
        <f t="shared" si="69"/>
        <v>6500</v>
      </c>
      <c r="P297" s="38">
        <f t="shared" si="63"/>
        <v>48800</v>
      </c>
    </row>
    <row r="298" s="1" customFormat="1" ht="29" customHeight="1" spans="1:16">
      <c r="A298" s="9" t="s">
        <v>1037</v>
      </c>
      <c r="B298" s="9" t="s">
        <v>1052</v>
      </c>
      <c r="C298" s="9" t="s">
        <v>1081</v>
      </c>
      <c r="D298" s="9">
        <v>15000541206</v>
      </c>
      <c r="E298" s="9" t="s">
        <v>1082</v>
      </c>
      <c r="F298" s="80" t="s">
        <v>1083</v>
      </c>
      <c r="G298" s="9" t="s">
        <v>615</v>
      </c>
      <c r="H298" s="12">
        <v>199.9</v>
      </c>
      <c r="I298" s="17">
        <v>199.9</v>
      </c>
      <c r="J298" s="39">
        <v>100</v>
      </c>
      <c r="K298" s="38">
        <f t="shared" si="66"/>
        <v>20000</v>
      </c>
      <c r="L298" s="36"/>
      <c r="M298" s="38"/>
      <c r="N298" s="36"/>
      <c r="O298" s="38"/>
      <c r="P298" s="38">
        <f t="shared" si="63"/>
        <v>20000</v>
      </c>
    </row>
    <row r="299" s="1" customFormat="1" ht="29" customHeight="1" spans="1:16">
      <c r="A299" s="9" t="s">
        <v>1037</v>
      </c>
      <c r="B299" s="9" t="s">
        <v>1038</v>
      </c>
      <c r="C299" s="9" t="s">
        <v>1084</v>
      </c>
      <c r="D299" s="9" t="s">
        <v>1085</v>
      </c>
      <c r="E299" s="9" t="s">
        <v>1086</v>
      </c>
      <c r="F299" s="80" t="s">
        <v>1087</v>
      </c>
      <c r="G299" s="9" t="s">
        <v>1088</v>
      </c>
      <c r="H299" s="12">
        <v>419.2</v>
      </c>
      <c r="I299" s="17">
        <v>418.03</v>
      </c>
      <c r="J299" s="39">
        <v>250</v>
      </c>
      <c r="K299" s="38">
        <f t="shared" si="66"/>
        <v>50000</v>
      </c>
      <c r="L299" s="36"/>
      <c r="M299" s="38"/>
      <c r="N299" s="36"/>
      <c r="O299" s="38"/>
      <c r="P299" s="38">
        <f t="shared" si="63"/>
        <v>50000</v>
      </c>
    </row>
    <row r="300" s="1" customFormat="1" ht="29" customHeight="1" spans="1:16">
      <c r="A300" s="9" t="s">
        <v>1037</v>
      </c>
      <c r="B300" s="9" t="s">
        <v>1089</v>
      </c>
      <c r="C300" s="9" t="s">
        <v>125</v>
      </c>
      <c r="D300" s="9">
        <v>15821662661</v>
      </c>
      <c r="E300" s="9" t="s">
        <v>1090</v>
      </c>
      <c r="F300" s="9" t="s">
        <v>127</v>
      </c>
      <c r="G300" s="9" t="s">
        <v>128</v>
      </c>
      <c r="H300" s="12">
        <v>3333</v>
      </c>
      <c r="I300" s="17">
        <v>1598.39</v>
      </c>
      <c r="J300" s="39">
        <v>680</v>
      </c>
      <c r="K300" s="38">
        <f t="shared" si="66"/>
        <v>136000</v>
      </c>
      <c r="L300" s="36">
        <v>30.55</v>
      </c>
      <c r="M300" s="38">
        <f t="shared" ref="M300:M305" si="70">L300*700</f>
        <v>21385</v>
      </c>
      <c r="N300" s="36">
        <v>30</v>
      </c>
      <c r="O300" s="38">
        <f t="shared" ref="O300:O316" si="71">N300*1300</f>
        <v>39000</v>
      </c>
      <c r="P300" s="38">
        <f t="shared" si="63"/>
        <v>196385</v>
      </c>
    </row>
    <row r="301" s="1" customFormat="1" ht="29" customHeight="1" spans="1:16">
      <c r="A301" s="9" t="s">
        <v>1037</v>
      </c>
      <c r="B301" s="9" t="s">
        <v>1091</v>
      </c>
      <c r="C301" s="9" t="s">
        <v>1092</v>
      </c>
      <c r="D301" s="9">
        <v>18918773502</v>
      </c>
      <c r="E301" s="80" t="s">
        <v>1093</v>
      </c>
      <c r="F301" s="9" t="s">
        <v>1094</v>
      </c>
      <c r="G301" s="9" t="s">
        <v>615</v>
      </c>
      <c r="H301" s="12">
        <v>169.3</v>
      </c>
      <c r="I301" s="17">
        <v>199</v>
      </c>
      <c r="J301" s="39">
        <v>150</v>
      </c>
      <c r="K301" s="38">
        <f t="shared" si="66"/>
        <v>30000</v>
      </c>
      <c r="L301" s="36"/>
      <c r="M301" s="38"/>
      <c r="N301" s="36"/>
      <c r="O301" s="38"/>
      <c r="P301" s="38">
        <f t="shared" si="63"/>
        <v>30000</v>
      </c>
    </row>
    <row r="302" s="1" customFormat="1" ht="29" customHeight="1" spans="1:16">
      <c r="A302" s="9" t="s">
        <v>1037</v>
      </c>
      <c r="B302" s="9" t="s">
        <v>1091</v>
      </c>
      <c r="C302" s="9" t="s">
        <v>1095</v>
      </c>
      <c r="D302" s="9">
        <v>18016099169</v>
      </c>
      <c r="E302" s="80" t="s">
        <v>1096</v>
      </c>
      <c r="F302" s="9" t="s">
        <v>1097</v>
      </c>
      <c r="G302" s="9" t="s">
        <v>615</v>
      </c>
      <c r="H302" s="12">
        <v>185.1</v>
      </c>
      <c r="I302" s="17">
        <v>199</v>
      </c>
      <c r="J302" s="39">
        <v>150</v>
      </c>
      <c r="K302" s="38">
        <f t="shared" si="66"/>
        <v>30000</v>
      </c>
      <c r="L302" s="36"/>
      <c r="M302" s="38"/>
      <c r="N302" s="36"/>
      <c r="O302" s="38"/>
      <c r="P302" s="38">
        <f t="shared" si="63"/>
        <v>30000</v>
      </c>
    </row>
    <row r="303" s="1" customFormat="1" ht="29" customHeight="1" spans="1:16">
      <c r="A303" s="9" t="s">
        <v>1037</v>
      </c>
      <c r="B303" s="9" t="s">
        <v>1098</v>
      </c>
      <c r="C303" s="9" t="s">
        <v>1099</v>
      </c>
      <c r="D303" s="9" t="s">
        <v>1100</v>
      </c>
      <c r="E303" s="9" t="s">
        <v>1101</v>
      </c>
      <c r="F303" s="80" t="s">
        <v>1102</v>
      </c>
      <c r="G303" s="9" t="s">
        <v>402</v>
      </c>
      <c r="H303" s="12">
        <v>233.4</v>
      </c>
      <c r="I303" s="17"/>
      <c r="J303" s="39"/>
      <c r="K303" s="38"/>
      <c r="L303" s="36">
        <v>5</v>
      </c>
      <c r="M303" s="38">
        <f t="shared" si="70"/>
        <v>3500</v>
      </c>
      <c r="N303" s="36">
        <v>9</v>
      </c>
      <c r="O303" s="38">
        <f t="shared" si="71"/>
        <v>11700</v>
      </c>
      <c r="P303" s="38">
        <f t="shared" si="63"/>
        <v>15200</v>
      </c>
    </row>
    <row r="304" s="1" customFormat="1" ht="29" customHeight="1" spans="1:16">
      <c r="A304" s="9" t="s">
        <v>1037</v>
      </c>
      <c r="B304" s="9" t="s">
        <v>1103</v>
      </c>
      <c r="C304" s="9" t="s">
        <v>1104</v>
      </c>
      <c r="D304" s="9">
        <v>13916126118</v>
      </c>
      <c r="E304" s="9" t="s">
        <v>1105</v>
      </c>
      <c r="F304" s="80" t="s">
        <v>1106</v>
      </c>
      <c r="G304" s="9" t="s">
        <v>1107</v>
      </c>
      <c r="H304" s="12">
        <v>213.2</v>
      </c>
      <c r="I304" s="17"/>
      <c r="J304" s="39"/>
      <c r="K304" s="38"/>
      <c r="L304" s="36">
        <v>10</v>
      </c>
      <c r="M304" s="38">
        <f t="shared" si="70"/>
        <v>7000</v>
      </c>
      <c r="N304" s="36">
        <v>8</v>
      </c>
      <c r="O304" s="38">
        <f t="shared" si="71"/>
        <v>10400</v>
      </c>
      <c r="P304" s="38">
        <f t="shared" si="63"/>
        <v>17400</v>
      </c>
    </row>
    <row r="305" s="1" customFormat="1" ht="29" customHeight="1" spans="1:16">
      <c r="A305" s="9" t="s">
        <v>1037</v>
      </c>
      <c r="B305" s="9" t="s">
        <v>1108</v>
      </c>
      <c r="C305" s="9" t="s">
        <v>1109</v>
      </c>
      <c r="D305" s="9">
        <v>13311605075</v>
      </c>
      <c r="E305" s="80" t="s">
        <v>1110</v>
      </c>
      <c r="F305" s="80" t="s">
        <v>1111</v>
      </c>
      <c r="G305" s="9" t="s">
        <v>1112</v>
      </c>
      <c r="H305" s="12">
        <v>286.3</v>
      </c>
      <c r="I305" s="17"/>
      <c r="J305" s="39"/>
      <c r="K305" s="38"/>
      <c r="L305" s="36">
        <v>9</v>
      </c>
      <c r="M305" s="38">
        <f t="shared" si="70"/>
        <v>6300</v>
      </c>
      <c r="N305" s="36">
        <v>9</v>
      </c>
      <c r="O305" s="38">
        <f t="shared" si="71"/>
        <v>11700</v>
      </c>
      <c r="P305" s="38">
        <f t="shared" si="63"/>
        <v>18000</v>
      </c>
    </row>
    <row r="306" s="1" customFormat="1" ht="29" customHeight="1" spans="1:16">
      <c r="A306" s="9" t="s">
        <v>1037</v>
      </c>
      <c r="B306" s="9" t="s">
        <v>1113</v>
      </c>
      <c r="C306" s="9" t="s">
        <v>1114</v>
      </c>
      <c r="D306" s="9">
        <v>13501692184</v>
      </c>
      <c r="E306" s="80" t="s">
        <v>1115</v>
      </c>
      <c r="F306" s="9" t="s">
        <v>1116</v>
      </c>
      <c r="G306" s="9" t="s">
        <v>58</v>
      </c>
      <c r="H306" s="12">
        <v>180</v>
      </c>
      <c r="I306" s="17"/>
      <c r="J306" s="39"/>
      <c r="K306" s="38"/>
      <c r="L306" s="36"/>
      <c r="M306" s="38"/>
      <c r="N306" s="36">
        <v>7</v>
      </c>
      <c r="O306" s="38">
        <f t="shared" si="71"/>
        <v>9100</v>
      </c>
      <c r="P306" s="38">
        <f t="shared" si="63"/>
        <v>9100</v>
      </c>
    </row>
    <row r="307" s="1" customFormat="1" ht="29" customHeight="1" spans="1:16">
      <c r="A307" s="9" t="s">
        <v>1037</v>
      </c>
      <c r="B307" s="9" t="s">
        <v>1113</v>
      </c>
      <c r="C307" s="9" t="s">
        <v>1117</v>
      </c>
      <c r="D307" s="9">
        <v>13916661826</v>
      </c>
      <c r="E307" s="9" t="s">
        <v>1118</v>
      </c>
      <c r="F307" s="80" t="s">
        <v>1119</v>
      </c>
      <c r="G307" s="9" t="s">
        <v>1046</v>
      </c>
      <c r="H307" s="12">
        <v>195.6</v>
      </c>
      <c r="I307" s="17"/>
      <c r="J307" s="39"/>
      <c r="K307" s="38"/>
      <c r="L307" s="36"/>
      <c r="M307" s="38"/>
      <c r="N307" s="36">
        <v>6</v>
      </c>
      <c r="O307" s="38">
        <f t="shared" si="71"/>
        <v>7800</v>
      </c>
      <c r="P307" s="38">
        <f t="shared" si="63"/>
        <v>7800</v>
      </c>
    </row>
    <row r="308" s="1" customFormat="1" ht="29" customHeight="1" spans="1:16">
      <c r="A308" s="9" t="s">
        <v>1037</v>
      </c>
      <c r="B308" s="9" t="s">
        <v>1113</v>
      </c>
      <c r="C308" s="9" t="s">
        <v>1120</v>
      </c>
      <c r="D308" s="9">
        <v>16602128221</v>
      </c>
      <c r="E308" s="80" t="s">
        <v>1121</v>
      </c>
      <c r="F308" s="9" t="s">
        <v>1122</v>
      </c>
      <c r="G308" s="9" t="s">
        <v>58</v>
      </c>
      <c r="H308" s="12">
        <v>190.2</v>
      </c>
      <c r="I308" s="17"/>
      <c r="J308" s="39"/>
      <c r="K308" s="38"/>
      <c r="L308" s="36"/>
      <c r="M308" s="38"/>
      <c r="N308" s="36">
        <v>7</v>
      </c>
      <c r="O308" s="38">
        <f t="shared" si="71"/>
        <v>9100</v>
      </c>
      <c r="P308" s="38">
        <f t="shared" si="63"/>
        <v>9100</v>
      </c>
    </row>
    <row r="309" s="1" customFormat="1" ht="29" customHeight="1" spans="1:16">
      <c r="A309" s="9" t="s">
        <v>1037</v>
      </c>
      <c r="B309" s="9" t="s">
        <v>1103</v>
      </c>
      <c r="C309" s="9" t="s">
        <v>1123</v>
      </c>
      <c r="D309" s="9">
        <v>17321100218</v>
      </c>
      <c r="E309" s="9" t="s">
        <v>1124</v>
      </c>
      <c r="F309" s="9" t="s">
        <v>1125</v>
      </c>
      <c r="G309" s="9" t="s">
        <v>615</v>
      </c>
      <c r="H309" s="12">
        <v>145</v>
      </c>
      <c r="I309" s="17"/>
      <c r="J309" s="39"/>
      <c r="K309" s="38"/>
      <c r="L309" s="36"/>
      <c r="M309" s="38"/>
      <c r="N309" s="36">
        <v>5.2</v>
      </c>
      <c r="O309" s="38">
        <f t="shared" si="71"/>
        <v>6760</v>
      </c>
      <c r="P309" s="38">
        <f t="shared" si="63"/>
        <v>6760</v>
      </c>
    </row>
    <row r="310" s="1" customFormat="1" ht="29" customHeight="1" spans="1:16">
      <c r="A310" s="9" t="s">
        <v>1037</v>
      </c>
      <c r="B310" s="9" t="s">
        <v>1103</v>
      </c>
      <c r="C310" s="9" t="s">
        <v>1126</v>
      </c>
      <c r="D310" s="9">
        <v>13764732262</v>
      </c>
      <c r="E310" s="9" t="s">
        <v>1127</v>
      </c>
      <c r="F310" s="9" t="s">
        <v>1128</v>
      </c>
      <c r="G310" s="9" t="s">
        <v>615</v>
      </c>
      <c r="H310" s="12">
        <v>151.5</v>
      </c>
      <c r="I310" s="17"/>
      <c r="J310" s="39"/>
      <c r="K310" s="38"/>
      <c r="L310" s="36"/>
      <c r="M310" s="38"/>
      <c r="N310" s="36">
        <v>6</v>
      </c>
      <c r="O310" s="38">
        <f t="shared" si="71"/>
        <v>7800</v>
      </c>
      <c r="P310" s="38">
        <f t="shared" si="63"/>
        <v>7800</v>
      </c>
    </row>
    <row r="311" s="1" customFormat="1" ht="29" customHeight="1" spans="1:16">
      <c r="A311" s="9" t="s">
        <v>1037</v>
      </c>
      <c r="B311" s="9" t="s">
        <v>1103</v>
      </c>
      <c r="C311" s="9" t="s">
        <v>1129</v>
      </c>
      <c r="D311" s="9">
        <v>13120531678</v>
      </c>
      <c r="E311" s="9" t="s">
        <v>1130</v>
      </c>
      <c r="F311" s="9" t="s">
        <v>1131</v>
      </c>
      <c r="G311" s="9" t="s">
        <v>1016</v>
      </c>
      <c r="H311" s="12">
        <v>199.2</v>
      </c>
      <c r="I311" s="17"/>
      <c r="J311" s="39"/>
      <c r="K311" s="38"/>
      <c r="L311" s="36"/>
      <c r="M311" s="38"/>
      <c r="N311" s="36">
        <v>7.8</v>
      </c>
      <c r="O311" s="38">
        <f t="shared" si="71"/>
        <v>10140</v>
      </c>
      <c r="P311" s="38">
        <f t="shared" si="63"/>
        <v>10140</v>
      </c>
    </row>
    <row r="312" s="1" customFormat="1" ht="29" customHeight="1" spans="1:16">
      <c r="A312" s="9" t="s">
        <v>1037</v>
      </c>
      <c r="B312" s="9" t="s">
        <v>1047</v>
      </c>
      <c r="C312" s="9" t="s">
        <v>1132</v>
      </c>
      <c r="D312" s="9">
        <v>13127935843</v>
      </c>
      <c r="E312" s="9" t="s">
        <v>1133</v>
      </c>
      <c r="F312" s="9" t="s">
        <v>1134</v>
      </c>
      <c r="G312" s="9" t="s">
        <v>402</v>
      </c>
      <c r="H312" s="12">
        <v>184.1</v>
      </c>
      <c r="I312" s="17"/>
      <c r="J312" s="39"/>
      <c r="K312" s="38"/>
      <c r="L312" s="36">
        <v>7</v>
      </c>
      <c r="M312" s="38">
        <f t="shared" ref="M312:M315" si="72">L312*700</f>
        <v>4900</v>
      </c>
      <c r="N312" s="36">
        <v>5</v>
      </c>
      <c r="O312" s="38">
        <f t="shared" si="71"/>
        <v>6500</v>
      </c>
      <c r="P312" s="38">
        <f t="shared" si="63"/>
        <v>11400</v>
      </c>
    </row>
    <row r="313" s="1" customFormat="1" ht="29" customHeight="1" spans="1:16">
      <c r="A313" s="9" t="s">
        <v>1037</v>
      </c>
      <c r="B313" s="9" t="s">
        <v>1047</v>
      </c>
      <c r="C313" s="9" t="s">
        <v>1135</v>
      </c>
      <c r="D313" s="9">
        <v>13127935843</v>
      </c>
      <c r="E313" s="80" t="s">
        <v>1136</v>
      </c>
      <c r="F313" s="80" t="s">
        <v>1137</v>
      </c>
      <c r="G313" s="9" t="s">
        <v>615</v>
      </c>
      <c r="H313" s="12">
        <v>199.1</v>
      </c>
      <c r="I313" s="17"/>
      <c r="J313" s="39"/>
      <c r="K313" s="38"/>
      <c r="L313" s="36">
        <v>6.75</v>
      </c>
      <c r="M313" s="38">
        <f t="shared" si="72"/>
        <v>4725</v>
      </c>
      <c r="N313" s="36">
        <v>5</v>
      </c>
      <c r="O313" s="38">
        <f t="shared" si="71"/>
        <v>6500</v>
      </c>
      <c r="P313" s="38">
        <f t="shared" si="63"/>
        <v>11225</v>
      </c>
    </row>
    <row r="314" s="1" customFormat="1" ht="29" customHeight="1" spans="1:16">
      <c r="A314" s="9" t="s">
        <v>1037</v>
      </c>
      <c r="B314" s="9" t="s">
        <v>1138</v>
      </c>
      <c r="C314" s="9" t="s">
        <v>1139</v>
      </c>
      <c r="D314" s="9" t="s">
        <v>1140</v>
      </c>
      <c r="E314" s="9" t="s">
        <v>1141</v>
      </c>
      <c r="F314" s="9" t="s">
        <v>1142</v>
      </c>
      <c r="G314" s="9" t="s">
        <v>615</v>
      </c>
      <c r="H314" s="12">
        <v>172.2</v>
      </c>
      <c r="I314" s="17"/>
      <c r="J314" s="39"/>
      <c r="K314" s="38"/>
      <c r="L314" s="36">
        <v>5</v>
      </c>
      <c r="M314" s="38">
        <f t="shared" si="72"/>
        <v>3500</v>
      </c>
      <c r="N314" s="36">
        <v>5</v>
      </c>
      <c r="O314" s="38">
        <f t="shared" si="71"/>
        <v>6500</v>
      </c>
      <c r="P314" s="38">
        <f t="shared" si="63"/>
        <v>10000</v>
      </c>
    </row>
    <row r="315" s="1" customFormat="1" ht="29" customHeight="1" spans="1:16">
      <c r="A315" s="9" t="s">
        <v>1037</v>
      </c>
      <c r="B315" s="9" t="s">
        <v>1138</v>
      </c>
      <c r="C315" s="9" t="s">
        <v>1143</v>
      </c>
      <c r="D315" s="9">
        <v>13248023238</v>
      </c>
      <c r="E315" s="9" t="s">
        <v>1144</v>
      </c>
      <c r="F315" s="9" t="s">
        <v>1145</v>
      </c>
      <c r="G315" s="9" t="s">
        <v>615</v>
      </c>
      <c r="H315" s="12">
        <v>193.2</v>
      </c>
      <c r="I315" s="17"/>
      <c r="J315" s="39"/>
      <c r="K315" s="38"/>
      <c r="L315" s="36">
        <v>5</v>
      </c>
      <c r="M315" s="38">
        <f t="shared" si="72"/>
        <v>3500</v>
      </c>
      <c r="N315" s="36">
        <v>6</v>
      </c>
      <c r="O315" s="38">
        <f t="shared" si="71"/>
        <v>7800</v>
      </c>
      <c r="P315" s="38">
        <f t="shared" si="63"/>
        <v>11300</v>
      </c>
    </row>
    <row r="316" s="1" customFormat="1" ht="29" customHeight="1" spans="1:16">
      <c r="A316" s="9" t="s">
        <v>1037</v>
      </c>
      <c r="B316" s="9" t="s">
        <v>1138</v>
      </c>
      <c r="C316" s="9" t="s">
        <v>1146</v>
      </c>
      <c r="D316" s="9">
        <v>13310066061</v>
      </c>
      <c r="E316" s="9" t="s">
        <v>1147</v>
      </c>
      <c r="F316" s="9" t="s">
        <v>1148</v>
      </c>
      <c r="G316" s="9" t="s">
        <v>615</v>
      </c>
      <c r="H316" s="12">
        <v>187.2</v>
      </c>
      <c r="I316" s="17"/>
      <c r="J316" s="39"/>
      <c r="K316" s="38"/>
      <c r="L316" s="36"/>
      <c r="M316" s="38"/>
      <c r="N316" s="36">
        <v>6</v>
      </c>
      <c r="O316" s="38">
        <f t="shared" si="71"/>
        <v>7800</v>
      </c>
      <c r="P316" s="38">
        <f t="shared" si="63"/>
        <v>7800</v>
      </c>
    </row>
    <row r="317" s="1" customFormat="1" ht="29" customHeight="1" spans="1:16">
      <c r="A317" s="9" t="s">
        <v>1037</v>
      </c>
      <c r="B317" s="9" t="s">
        <v>1038</v>
      </c>
      <c r="C317" s="9" t="s">
        <v>1149</v>
      </c>
      <c r="D317" s="9" t="s">
        <v>1150</v>
      </c>
      <c r="E317" s="9" t="s">
        <v>1151</v>
      </c>
      <c r="F317" s="9" t="s">
        <v>1152</v>
      </c>
      <c r="G317" s="9" t="s">
        <v>615</v>
      </c>
      <c r="H317" s="12">
        <v>183.4</v>
      </c>
      <c r="I317" s="17"/>
      <c r="J317" s="39"/>
      <c r="K317" s="38"/>
      <c r="L317" s="36">
        <v>9</v>
      </c>
      <c r="M317" s="38">
        <f t="shared" ref="M317:M327" si="73">L317*700</f>
        <v>6300</v>
      </c>
      <c r="N317" s="36"/>
      <c r="O317" s="38"/>
      <c r="P317" s="38">
        <f t="shared" si="63"/>
        <v>6300</v>
      </c>
    </row>
    <row r="318" s="1" customFormat="1" ht="29" customHeight="1" spans="1:16">
      <c r="A318" s="9" t="s">
        <v>1037</v>
      </c>
      <c r="B318" s="9" t="s">
        <v>1108</v>
      </c>
      <c r="C318" s="9" t="s">
        <v>1153</v>
      </c>
      <c r="D318" s="9">
        <v>13916693692</v>
      </c>
      <c r="E318" s="9" t="s">
        <v>1154</v>
      </c>
      <c r="F318" s="9" t="s">
        <v>1155</v>
      </c>
      <c r="G318" s="9" t="s">
        <v>615</v>
      </c>
      <c r="H318" s="12">
        <v>103</v>
      </c>
      <c r="I318" s="17"/>
      <c r="J318" s="39"/>
      <c r="K318" s="38"/>
      <c r="L318" s="36">
        <v>5</v>
      </c>
      <c r="M318" s="38">
        <f t="shared" si="73"/>
        <v>3500</v>
      </c>
      <c r="N318" s="36"/>
      <c r="O318" s="38"/>
      <c r="P318" s="38">
        <f t="shared" si="63"/>
        <v>3500</v>
      </c>
    </row>
    <row r="319" s="1" customFormat="1" ht="29" customHeight="1" spans="1:16">
      <c r="A319" s="9" t="s">
        <v>1037</v>
      </c>
      <c r="B319" s="9" t="s">
        <v>1108</v>
      </c>
      <c r="C319" s="9" t="s">
        <v>1156</v>
      </c>
      <c r="D319" s="9">
        <v>13472656645</v>
      </c>
      <c r="E319" s="9" t="s">
        <v>1157</v>
      </c>
      <c r="F319" s="9" t="s">
        <v>1158</v>
      </c>
      <c r="G319" s="9" t="s">
        <v>615</v>
      </c>
      <c r="H319" s="12">
        <v>115</v>
      </c>
      <c r="I319" s="17"/>
      <c r="J319" s="39"/>
      <c r="K319" s="38"/>
      <c r="L319" s="36">
        <v>2</v>
      </c>
      <c r="M319" s="38">
        <f t="shared" si="73"/>
        <v>1400</v>
      </c>
      <c r="N319" s="36"/>
      <c r="O319" s="38"/>
      <c r="P319" s="38">
        <f t="shared" si="63"/>
        <v>1400</v>
      </c>
    </row>
    <row r="320" s="1" customFormat="1" ht="29" customHeight="1" spans="1:16">
      <c r="A320" s="9" t="s">
        <v>1037</v>
      </c>
      <c r="B320" s="9" t="s">
        <v>1138</v>
      </c>
      <c r="C320" s="9" t="s">
        <v>1159</v>
      </c>
      <c r="D320" s="9" t="s">
        <v>1160</v>
      </c>
      <c r="E320" s="9" t="s">
        <v>1161</v>
      </c>
      <c r="F320" s="9" t="s">
        <v>1162</v>
      </c>
      <c r="G320" s="9" t="s">
        <v>615</v>
      </c>
      <c r="H320" s="12">
        <v>198.6</v>
      </c>
      <c r="I320" s="17"/>
      <c r="J320" s="39"/>
      <c r="K320" s="38"/>
      <c r="L320" s="36">
        <v>9.5</v>
      </c>
      <c r="M320" s="38">
        <f t="shared" si="73"/>
        <v>6650</v>
      </c>
      <c r="N320" s="36"/>
      <c r="O320" s="38"/>
      <c r="P320" s="38">
        <f t="shared" si="63"/>
        <v>6650</v>
      </c>
    </row>
    <row r="321" s="1" customFormat="1" ht="29" customHeight="1" spans="1:16">
      <c r="A321" s="9" t="s">
        <v>1037</v>
      </c>
      <c r="B321" s="9" t="s">
        <v>1138</v>
      </c>
      <c r="C321" s="9" t="s">
        <v>1163</v>
      </c>
      <c r="D321" s="9">
        <v>13512147475</v>
      </c>
      <c r="E321" s="80" t="s">
        <v>1164</v>
      </c>
      <c r="F321" s="9" t="s">
        <v>1165</v>
      </c>
      <c r="G321" s="9" t="s">
        <v>615</v>
      </c>
      <c r="H321" s="12">
        <v>184.7</v>
      </c>
      <c r="I321" s="17"/>
      <c r="J321" s="39"/>
      <c r="K321" s="38"/>
      <c r="L321" s="36">
        <v>9.2</v>
      </c>
      <c r="M321" s="38">
        <f t="shared" si="73"/>
        <v>6440</v>
      </c>
      <c r="N321" s="36"/>
      <c r="O321" s="38"/>
      <c r="P321" s="38">
        <f t="shared" si="63"/>
        <v>6440</v>
      </c>
    </row>
    <row r="322" s="1" customFormat="1" ht="29" customHeight="1" spans="1:16">
      <c r="A322" s="9" t="s">
        <v>1037</v>
      </c>
      <c r="B322" s="9" t="s">
        <v>1098</v>
      </c>
      <c r="C322" s="9" t="s">
        <v>1166</v>
      </c>
      <c r="D322" s="9">
        <v>13701688615</v>
      </c>
      <c r="E322" s="80" t="s">
        <v>1167</v>
      </c>
      <c r="F322" s="80" t="s">
        <v>1168</v>
      </c>
      <c r="G322" s="9" t="s">
        <v>1112</v>
      </c>
      <c r="H322" s="12">
        <v>123.9</v>
      </c>
      <c r="I322" s="17"/>
      <c r="J322" s="39"/>
      <c r="K322" s="38"/>
      <c r="L322" s="36">
        <v>3</v>
      </c>
      <c r="M322" s="38">
        <f t="shared" si="73"/>
        <v>2100</v>
      </c>
      <c r="N322" s="36"/>
      <c r="O322" s="38"/>
      <c r="P322" s="38">
        <f t="shared" si="63"/>
        <v>2100</v>
      </c>
    </row>
    <row r="323" s="1" customFormat="1" ht="29" customHeight="1" spans="1:16">
      <c r="A323" s="9" t="s">
        <v>1037</v>
      </c>
      <c r="B323" s="9" t="s">
        <v>1052</v>
      </c>
      <c r="C323" s="9" t="s">
        <v>1169</v>
      </c>
      <c r="D323" s="9">
        <v>13801778838</v>
      </c>
      <c r="E323" s="9" t="s">
        <v>1170</v>
      </c>
      <c r="F323" s="9" t="s">
        <v>1171</v>
      </c>
      <c r="G323" s="9" t="s">
        <v>615</v>
      </c>
      <c r="H323" s="12">
        <v>146.4</v>
      </c>
      <c r="I323" s="17"/>
      <c r="J323" s="39"/>
      <c r="K323" s="38"/>
      <c r="L323" s="36">
        <v>5</v>
      </c>
      <c r="M323" s="38">
        <f t="shared" si="73"/>
        <v>3500</v>
      </c>
      <c r="N323" s="36"/>
      <c r="O323" s="38"/>
      <c r="P323" s="38">
        <f t="shared" si="63"/>
        <v>3500</v>
      </c>
    </row>
    <row r="324" s="1" customFormat="1" ht="29" customHeight="1" spans="1:16">
      <c r="A324" s="9" t="s">
        <v>1037</v>
      </c>
      <c r="B324" s="9" t="s">
        <v>1172</v>
      </c>
      <c r="C324" s="9" t="s">
        <v>1173</v>
      </c>
      <c r="D324" s="9">
        <v>15901845781</v>
      </c>
      <c r="E324" s="9" t="s">
        <v>1174</v>
      </c>
      <c r="F324" s="9" t="s">
        <v>1175</v>
      </c>
      <c r="G324" s="9" t="s">
        <v>1046</v>
      </c>
      <c r="H324" s="12">
        <v>156</v>
      </c>
      <c r="I324" s="17"/>
      <c r="J324" s="39"/>
      <c r="K324" s="38"/>
      <c r="L324" s="36">
        <v>6</v>
      </c>
      <c r="M324" s="38">
        <f t="shared" si="73"/>
        <v>4200</v>
      </c>
      <c r="N324" s="36"/>
      <c r="O324" s="38"/>
      <c r="P324" s="38">
        <f t="shared" si="63"/>
        <v>4200</v>
      </c>
    </row>
    <row r="325" s="1" customFormat="1" ht="29" customHeight="1" spans="1:16">
      <c r="A325" s="9" t="s">
        <v>1037</v>
      </c>
      <c r="B325" s="9" t="s">
        <v>1056</v>
      </c>
      <c r="C325" s="9" t="s">
        <v>1176</v>
      </c>
      <c r="D325" s="9">
        <v>13917903328</v>
      </c>
      <c r="E325" s="9" t="s">
        <v>1177</v>
      </c>
      <c r="F325" s="9" t="s">
        <v>1178</v>
      </c>
      <c r="G325" s="9" t="s">
        <v>1179</v>
      </c>
      <c r="H325" s="12">
        <v>139.3</v>
      </c>
      <c r="I325" s="17"/>
      <c r="J325" s="39"/>
      <c r="K325" s="38"/>
      <c r="L325" s="36">
        <v>4.5</v>
      </c>
      <c r="M325" s="38">
        <f t="shared" si="73"/>
        <v>3150</v>
      </c>
      <c r="N325" s="36"/>
      <c r="O325" s="38"/>
      <c r="P325" s="38">
        <f t="shared" si="63"/>
        <v>3150</v>
      </c>
    </row>
    <row r="326" s="1" customFormat="1" ht="29" customHeight="1" spans="1:16">
      <c r="A326" s="9" t="s">
        <v>1037</v>
      </c>
      <c r="B326" s="9" t="s">
        <v>1056</v>
      </c>
      <c r="C326" s="9" t="s">
        <v>1180</v>
      </c>
      <c r="D326" s="9" t="s">
        <v>1181</v>
      </c>
      <c r="E326" s="80" t="s">
        <v>1182</v>
      </c>
      <c r="F326" s="80" t="s">
        <v>1183</v>
      </c>
      <c r="G326" s="9" t="s">
        <v>41</v>
      </c>
      <c r="H326" s="12">
        <v>12</v>
      </c>
      <c r="I326" s="17"/>
      <c r="J326" s="39"/>
      <c r="K326" s="38"/>
      <c r="L326" s="36">
        <v>0.6</v>
      </c>
      <c r="M326" s="38">
        <f t="shared" si="73"/>
        <v>420</v>
      </c>
      <c r="N326" s="36"/>
      <c r="O326" s="38"/>
      <c r="P326" s="38">
        <f t="shared" si="63"/>
        <v>420</v>
      </c>
    </row>
    <row r="327" s="1" customFormat="1" ht="29" customHeight="1" spans="1:16">
      <c r="A327" s="9" t="s">
        <v>1037</v>
      </c>
      <c r="B327" s="9" t="s">
        <v>1108</v>
      </c>
      <c r="C327" s="9" t="s">
        <v>1184</v>
      </c>
      <c r="D327" s="9">
        <v>18121370105</v>
      </c>
      <c r="E327" s="9" t="s">
        <v>1185</v>
      </c>
      <c r="F327" s="9" t="s">
        <v>1186</v>
      </c>
      <c r="G327" s="9" t="s">
        <v>615</v>
      </c>
      <c r="H327" s="12">
        <v>148</v>
      </c>
      <c r="I327" s="17"/>
      <c r="J327" s="39"/>
      <c r="K327" s="38"/>
      <c r="L327" s="36">
        <v>7.4</v>
      </c>
      <c r="M327" s="38">
        <f t="shared" si="73"/>
        <v>5180</v>
      </c>
      <c r="N327" s="36"/>
      <c r="O327" s="38"/>
      <c r="P327" s="38">
        <f t="shared" si="63"/>
        <v>5180</v>
      </c>
    </row>
    <row r="328" s="1" customFormat="1" ht="29" customHeight="1" spans="1:16">
      <c r="A328" s="13" t="s">
        <v>96</v>
      </c>
      <c r="B328" s="13"/>
      <c r="C328" s="14" t="s">
        <v>1187</v>
      </c>
      <c r="D328" s="13"/>
      <c r="E328" s="13"/>
      <c r="F328" s="13"/>
      <c r="G328" s="13"/>
      <c r="H328" s="48">
        <f t="shared" ref="H328:P328" si="74">SUM(H287:H327)</f>
        <v>11428.27</v>
      </c>
      <c r="I328" s="48">
        <f t="shared" si="74"/>
        <v>5482.768</v>
      </c>
      <c r="J328" s="40">
        <f t="shared" si="74"/>
        <v>3150</v>
      </c>
      <c r="K328" s="41">
        <f t="shared" si="74"/>
        <v>630000</v>
      </c>
      <c r="L328" s="42">
        <f t="shared" si="74"/>
        <v>258</v>
      </c>
      <c r="M328" s="41">
        <f t="shared" si="74"/>
        <v>180600</v>
      </c>
      <c r="N328" s="42">
        <f t="shared" si="74"/>
        <v>152</v>
      </c>
      <c r="O328" s="41">
        <f t="shared" si="74"/>
        <v>197600</v>
      </c>
      <c r="P328" s="41">
        <f t="shared" si="74"/>
        <v>1008200</v>
      </c>
    </row>
    <row r="329" s="1" customFormat="1" ht="29" customHeight="1" spans="1:16">
      <c r="A329" s="9" t="s">
        <v>1188</v>
      </c>
      <c r="B329" s="9" t="s">
        <v>1189</v>
      </c>
      <c r="C329" s="9" t="s">
        <v>1190</v>
      </c>
      <c r="D329" s="11">
        <v>18321139238</v>
      </c>
      <c r="E329" s="11" t="s">
        <v>1191</v>
      </c>
      <c r="F329" s="11" t="s">
        <v>1192</v>
      </c>
      <c r="G329" s="11" t="s">
        <v>1193</v>
      </c>
      <c r="H329" s="9">
        <v>346.9</v>
      </c>
      <c r="I329" s="9">
        <v>289.7</v>
      </c>
      <c r="J329" s="37">
        <v>250</v>
      </c>
      <c r="K329" s="38">
        <f>J329*200</f>
        <v>50000</v>
      </c>
      <c r="L329" s="36"/>
      <c r="M329" s="38"/>
      <c r="N329" s="36">
        <v>6.8</v>
      </c>
      <c r="O329" s="38">
        <f t="shared" ref="O329:O335" si="75">N329*1300</f>
        <v>8840</v>
      </c>
      <c r="P329" s="38">
        <f t="shared" ref="P329:P388" si="76">K329+M329+O329</f>
        <v>58840</v>
      </c>
    </row>
    <row r="330" s="1" customFormat="1" ht="29" customHeight="1" spans="1:16">
      <c r="A330" s="9" t="s">
        <v>1188</v>
      </c>
      <c r="B330" s="9" t="s">
        <v>1194</v>
      </c>
      <c r="C330" s="9" t="s">
        <v>80</v>
      </c>
      <c r="D330" s="9">
        <v>13621866188</v>
      </c>
      <c r="E330" s="9" t="s">
        <v>81</v>
      </c>
      <c r="F330" s="9" t="s">
        <v>82</v>
      </c>
      <c r="G330" s="9" t="s">
        <v>83</v>
      </c>
      <c r="H330" s="17">
        <v>989</v>
      </c>
      <c r="I330" s="17">
        <v>760.3</v>
      </c>
      <c r="J330" s="39">
        <v>760</v>
      </c>
      <c r="K330" s="38">
        <f>J330*200</f>
        <v>152000</v>
      </c>
      <c r="L330" s="36"/>
      <c r="M330" s="38"/>
      <c r="N330" s="36">
        <v>27</v>
      </c>
      <c r="O330" s="38">
        <f t="shared" si="75"/>
        <v>35100</v>
      </c>
      <c r="P330" s="38">
        <f t="shared" si="76"/>
        <v>187100</v>
      </c>
    </row>
    <row r="331" s="1" customFormat="1" ht="29" customHeight="1" spans="1:16">
      <c r="A331" s="9" t="s">
        <v>1188</v>
      </c>
      <c r="B331" s="9" t="s">
        <v>1195</v>
      </c>
      <c r="C331" s="9" t="s">
        <v>1196</v>
      </c>
      <c r="D331" s="9">
        <v>13818100833</v>
      </c>
      <c r="E331" s="74" t="s">
        <v>1197</v>
      </c>
      <c r="F331" s="74" t="s">
        <v>1198</v>
      </c>
      <c r="G331" s="75" t="s">
        <v>1199</v>
      </c>
      <c r="H331" s="17">
        <v>197.4</v>
      </c>
      <c r="I331" s="17"/>
      <c r="J331" s="39"/>
      <c r="K331" s="38"/>
      <c r="L331" s="36"/>
      <c r="M331" s="38"/>
      <c r="N331" s="36">
        <v>7.88</v>
      </c>
      <c r="O331" s="38">
        <f t="shared" si="75"/>
        <v>10244</v>
      </c>
      <c r="P331" s="38">
        <f t="shared" si="76"/>
        <v>10244</v>
      </c>
    </row>
    <row r="332" s="1" customFormat="1" ht="29" customHeight="1" spans="1:16">
      <c r="A332" s="9" t="s">
        <v>1188</v>
      </c>
      <c r="B332" s="9" t="s">
        <v>1195</v>
      </c>
      <c r="C332" s="9" t="s">
        <v>1200</v>
      </c>
      <c r="D332" s="9">
        <v>13818100833</v>
      </c>
      <c r="E332" s="87" t="s">
        <v>1201</v>
      </c>
      <c r="F332" s="76" t="s">
        <v>1202</v>
      </c>
      <c r="G332" s="77" t="s">
        <v>1203</v>
      </c>
      <c r="H332" s="17">
        <v>152.8</v>
      </c>
      <c r="I332" s="17"/>
      <c r="J332" s="39"/>
      <c r="K332" s="38"/>
      <c r="L332" s="36"/>
      <c r="M332" s="38"/>
      <c r="N332" s="36">
        <v>6.08</v>
      </c>
      <c r="O332" s="38">
        <f t="shared" si="75"/>
        <v>7904</v>
      </c>
      <c r="P332" s="38">
        <f t="shared" si="76"/>
        <v>7904</v>
      </c>
    </row>
    <row r="333" s="1" customFormat="1" ht="29" customHeight="1" spans="1:16">
      <c r="A333" s="9" t="s">
        <v>1188</v>
      </c>
      <c r="B333" s="9" t="s">
        <v>1204</v>
      </c>
      <c r="C333" s="9" t="s">
        <v>1205</v>
      </c>
      <c r="D333" s="9">
        <v>13918495450</v>
      </c>
      <c r="E333" s="74" t="s">
        <v>1206</v>
      </c>
      <c r="F333" s="75" t="s">
        <v>1207</v>
      </c>
      <c r="G333" s="75" t="s">
        <v>1208</v>
      </c>
      <c r="H333" s="17">
        <v>878.8</v>
      </c>
      <c r="I333" s="17"/>
      <c r="J333" s="39"/>
      <c r="K333" s="38"/>
      <c r="L333" s="36">
        <v>41</v>
      </c>
      <c r="M333" s="38">
        <f t="shared" ref="M333:M337" si="77">L333*700</f>
        <v>28700</v>
      </c>
      <c r="N333" s="36">
        <v>16</v>
      </c>
      <c r="O333" s="38">
        <f t="shared" si="75"/>
        <v>20800</v>
      </c>
      <c r="P333" s="38">
        <f t="shared" si="76"/>
        <v>49500</v>
      </c>
    </row>
    <row r="334" s="1" customFormat="1" ht="29" customHeight="1" spans="1:16">
      <c r="A334" s="9" t="s">
        <v>1188</v>
      </c>
      <c r="B334" s="9" t="s">
        <v>1209</v>
      </c>
      <c r="C334" s="9" t="s">
        <v>1210</v>
      </c>
      <c r="D334" s="9">
        <v>13818686806</v>
      </c>
      <c r="E334" s="88" t="s">
        <v>1211</v>
      </c>
      <c r="F334" s="12" t="s">
        <v>1212</v>
      </c>
      <c r="G334" s="24" t="s">
        <v>1213</v>
      </c>
      <c r="H334" s="17">
        <v>160.6</v>
      </c>
      <c r="I334" s="17"/>
      <c r="J334" s="39"/>
      <c r="K334" s="38"/>
      <c r="L334" s="36">
        <v>5</v>
      </c>
      <c r="M334" s="38">
        <f t="shared" si="77"/>
        <v>3500</v>
      </c>
      <c r="N334" s="36">
        <v>3</v>
      </c>
      <c r="O334" s="38">
        <f t="shared" si="75"/>
        <v>3900</v>
      </c>
      <c r="P334" s="38">
        <f t="shared" si="76"/>
        <v>7400</v>
      </c>
    </row>
    <row r="335" s="1" customFormat="1" ht="29" customHeight="1" spans="1:16">
      <c r="A335" s="9" t="s">
        <v>1188</v>
      </c>
      <c r="B335" s="9" t="s">
        <v>1214</v>
      </c>
      <c r="C335" s="9" t="s">
        <v>1215</v>
      </c>
      <c r="D335" s="9">
        <v>13816345356</v>
      </c>
      <c r="E335" s="74" t="s">
        <v>1216</v>
      </c>
      <c r="F335" s="74" t="s">
        <v>1217</v>
      </c>
      <c r="G335" s="75" t="s">
        <v>1218</v>
      </c>
      <c r="H335" s="17">
        <v>167.3</v>
      </c>
      <c r="I335" s="17">
        <v>160.6</v>
      </c>
      <c r="J335" s="39">
        <v>150</v>
      </c>
      <c r="K335" s="38">
        <f t="shared" ref="K335:K340" si="78">J335*200</f>
        <v>30000</v>
      </c>
      <c r="L335" s="36"/>
      <c r="M335" s="38"/>
      <c r="N335" s="36">
        <v>3</v>
      </c>
      <c r="O335" s="38">
        <f t="shared" si="75"/>
        <v>3900</v>
      </c>
      <c r="P335" s="38">
        <f t="shared" si="76"/>
        <v>33900</v>
      </c>
    </row>
    <row r="336" s="1" customFormat="1" ht="29" customHeight="1" spans="1:16">
      <c r="A336" s="9" t="s">
        <v>1188</v>
      </c>
      <c r="B336" s="9" t="s">
        <v>1214</v>
      </c>
      <c r="C336" s="9" t="s">
        <v>1219</v>
      </c>
      <c r="D336" s="9">
        <v>13816345356</v>
      </c>
      <c r="E336" s="74" t="s">
        <v>1220</v>
      </c>
      <c r="F336" s="74" t="s">
        <v>1221</v>
      </c>
      <c r="G336" s="75" t="s">
        <v>1222</v>
      </c>
      <c r="H336" s="9">
        <v>104.6</v>
      </c>
      <c r="I336" s="9">
        <v>102.5</v>
      </c>
      <c r="J336" s="39">
        <v>50</v>
      </c>
      <c r="K336" s="38">
        <f t="shared" si="78"/>
        <v>10000</v>
      </c>
      <c r="L336" s="36"/>
      <c r="M336" s="38"/>
      <c r="N336" s="36"/>
      <c r="O336" s="38"/>
      <c r="P336" s="38">
        <f t="shared" si="76"/>
        <v>10000</v>
      </c>
    </row>
    <row r="337" s="1" customFormat="1" ht="29" customHeight="1" spans="1:16">
      <c r="A337" s="9" t="s">
        <v>1188</v>
      </c>
      <c r="B337" s="9" t="s">
        <v>1214</v>
      </c>
      <c r="C337" s="9" t="s">
        <v>1223</v>
      </c>
      <c r="D337" s="9">
        <v>13601643749</v>
      </c>
      <c r="E337" s="9" t="s">
        <v>1224</v>
      </c>
      <c r="F337" s="9" t="s">
        <v>1225</v>
      </c>
      <c r="G337" s="9" t="s">
        <v>1222</v>
      </c>
      <c r="H337" s="17">
        <v>218.5</v>
      </c>
      <c r="I337" s="17"/>
      <c r="J337" s="39"/>
      <c r="K337" s="38"/>
      <c r="L337" s="36">
        <v>3</v>
      </c>
      <c r="M337" s="38">
        <f t="shared" si="77"/>
        <v>2100</v>
      </c>
      <c r="N337" s="36">
        <v>4</v>
      </c>
      <c r="O337" s="38">
        <f t="shared" ref="O337:O356" si="79">N337*1300</f>
        <v>5200</v>
      </c>
      <c r="P337" s="38">
        <f t="shared" si="76"/>
        <v>7300</v>
      </c>
    </row>
    <row r="338" s="1" customFormat="1" ht="29" customHeight="1" spans="1:16">
      <c r="A338" s="9" t="s">
        <v>1188</v>
      </c>
      <c r="B338" s="9" t="s">
        <v>1226</v>
      </c>
      <c r="C338" s="9" t="s">
        <v>1227</v>
      </c>
      <c r="D338" s="9" t="s">
        <v>1228</v>
      </c>
      <c r="E338" s="9" t="s">
        <v>1229</v>
      </c>
      <c r="F338" s="9" t="s">
        <v>1230</v>
      </c>
      <c r="G338" s="9" t="s">
        <v>1231</v>
      </c>
      <c r="H338" s="17">
        <v>149.7</v>
      </c>
      <c r="I338" s="17"/>
      <c r="J338" s="39"/>
      <c r="K338" s="38"/>
      <c r="L338" s="36"/>
      <c r="M338" s="38"/>
      <c r="N338" s="36">
        <v>2.2</v>
      </c>
      <c r="O338" s="38">
        <f t="shared" si="79"/>
        <v>2860</v>
      </c>
      <c r="P338" s="38">
        <f t="shared" si="76"/>
        <v>2860</v>
      </c>
    </row>
    <row r="339" s="1" customFormat="1" ht="29" customHeight="1" spans="1:16">
      <c r="A339" s="9" t="s">
        <v>1188</v>
      </c>
      <c r="B339" s="9" t="s">
        <v>1226</v>
      </c>
      <c r="C339" s="9" t="s">
        <v>1232</v>
      </c>
      <c r="D339" s="9">
        <v>13918495450</v>
      </c>
      <c r="E339" s="9" t="s">
        <v>1233</v>
      </c>
      <c r="F339" s="9" t="s">
        <v>1234</v>
      </c>
      <c r="G339" s="9" t="s">
        <v>1193</v>
      </c>
      <c r="H339" s="17">
        <v>193</v>
      </c>
      <c r="I339" s="17"/>
      <c r="J339" s="39"/>
      <c r="K339" s="38"/>
      <c r="L339" s="36"/>
      <c r="M339" s="38"/>
      <c r="N339" s="36">
        <v>3</v>
      </c>
      <c r="O339" s="38">
        <f t="shared" si="79"/>
        <v>3900</v>
      </c>
      <c r="P339" s="38">
        <f t="shared" si="76"/>
        <v>3900</v>
      </c>
    </row>
    <row r="340" s="1" customFormat="1" ht="29" customHeight="1" spans="1:16">
      <c r="A340" s="9" t="s">
        <v>1188</v>
      </c>
      <c r="B340" s="9" t="s">
        <v>1235</v>
      </c>
      <c r="C340" s="9" t="s">
        <v>1236</v>
      </c>
      <c r="D340" s="9">
        <v>13918495450</v>
      </c>
      <c r="E340" s="74" t="s">
        <v>1237</v>
      </c>
      <c r="F340" s="74" t="s">
        <v>1238</v>
      </c>
      <c r="G340" s="75" t="s">
        <v>1208</v>
      </c>
      <c r="H340" s="17">
        <v>923.5</v>
      </c>
      <c r="I340" s="17">
        <v>969</v>
      </c>
      <c r="J340" s="39">
        <v>700</v>
      </c>
      <c r="K340" s="38">
        <f t="shared" si="78"/>
        <v>140000</v>
      </c>
      <c r="L340" s="36">
        <v>15</v>
      </c>
      <c r="M340" s="38">
        <f>L340*700</f>
        <v>10500</v>
      </c>
      <c r="N340" s="36">
        <v>25.6</v>
      </c>
      <c r="O340" s="38">
        <f t="shared" si="79"/>
        <v>33280</v>
      </c>
      <c r="P340" s="38">
        <f t="shared" si="76"/>
        <v>183780</v>
      </c>
    </row>
    <row r="341" s="1" customFormat="1" ht="29" customHeight="1" spans="1:16">
      <c r="A341" s="9" t="s">
        <v>1188</v>
      </c>
      <c r="B341" s="9" t="s">
        <v>1226</v>
      </c>
      <c r="C341" s="9" t="s">
        <v>1239</v>
      </c>
      <c r="D341" s="9">
        <v>13122334444</v>
      </c>
      <c r="E341" s="9" t="s">
        <v>1240</v>
      </c>
      <c r="F341" s="9" t="s">
        <v>1241</v>
      </c>
      <c r="G341" s="9" t="s">
        <v>1242</v>
      </c>
      <c r="H341" s="17">
        <v>911</v>
      </c>
      <c r="I341" s="17"/>
      <c r="J341" s="39"/>
      <c r="K341" s="38"/>
      <c r="L341" s="36"/>
      <c r="M341" s="38"/>
      <c r="N341" s="36">
        <v>13.2</v>
      </c>
      <c r="O341" s="38">
        <f t="shared" si="79"/>
        <v>17160</v>
      </c>
      <c r="P341" s="38">
        <f t="shared" si="76"/>
        <v>17160</v>
      </c>
    </row>
    <row r="342" s="1" customFormat="1" ht="29" customHeight="1" spans="1:16">
      <c r="A342" s="9" t="s">
        <v>1188</v>
      </c>
      <c r="B342" s="9" t="s">
        <v>1243</v>
      </c>
      <c r="C342" s="9" t="s">
        <v>1244</v>
      </c>
      <c r="D342" s="9">
        <v>18121166126</v>
      </c>
      <c r="E342" s="9" t="s">
        <v>1245</v>
      </c>
      <c r="F342" s="9" t="s">
        <v>1246</v>
      </c>
      <c r="G342" s="9" t="s">
        <v>1222</v>
      </c>
      <c r="H342" s="17">
        <v>175.3</v>
      </c>
      <c r="I342" s="17"/>
      <c r="J342" s="39"/>
      <c r="K342" s="38"/>
      <c r="L342" s="36"/>
      <c r="M342" s="38"/>
      <c r="N342" s="36">
        <v>6</v>
      </c>
      <c r="O342" s="38">
        <f t="shared" si="79"/>
        <v>7800</v>
      </c>
      <c r="P342" s="38">
        <f t="shared" si="76"/>
        <v>7800</v>
      </c>
    </row>
    <row r="343" s="1" customFormat="1" ht="29" customHeight="1" spans="1:16">
      <c r="A343" s="9" t="s">
        <v>1188</v>
      </c>
      <c r="B343" s="9" t="s">
        <v>1243</v>
      </c>
      <c r="C343" s="9" t="s">
        <v>1247</v>
      </c>
      <c r="D343" s="9">
        <v>13671947750</v>
      </c>
      <c r="E343" s="80" t="s">
        <v>1248</v>
      </c>
      <c r="F343" s="9" t="s">
        <v>1249</v>
      </c>
      <c r="G343" s="9" t="s">
        <v>1250</v>
      </c>
      <c r="H343" s="17">
        <v>155.9</v>
      </c>
      <c r="I343" s="17"/>
      <c r="J343" s="39"/>
      <c r="K343" s="38"/>
      <c r="L343" s="36"/>
      <c r="M343" s="38"/>
      <c r="N343" s="36">
        <v>4</v>
      </c>
      <c r="O343" s="38">
        <f t="shared" si="79"/>
        <v>5200</v>
      </c>
      <c r="P343" s="38">
        <f t="shared" si="76"/>
        <v>5200</v>
      </c>
    </row>
    <row r="344" s="1" customFormat="1" ht="29" customHeight="1" spans="1:16">
      <c r="A344" s="9" t="s">
        <v>1188</v>
      </c>
      <c r="B344" s="9" t="s">
        <v>1243</v>
      </c>
      <c r="C344" s="9" t="s">
        <v>1251</v>
      </c>
      <c r="D344" s="9">
        <v>13681751069</v>
      </c>
      <c r="E344" s="9" t="s">
        <v>1252</v>
      </c>
      <c r="F344" s="9" t="s">
        <v>1253</v>
      </c>
      <c r="G344" s="9" t="s">
        <v>1250</v>
      </c>
      <c r="H344" s="17">
        <v>152.4</v>
      </c>
      <c r="I344" s="17"/>
      <c r="J344" s="39"/>
      <c r="K344" s="38"/>
      <c r="L344" s="36"/>
      <c r="M344" s="38"/>
      <c r="N344" s="36">
        <v>4</v>
      </c>
      <c r="O344" s="38">
        <f t="shared" si="79"/>
        <v>5200</v>
      </c>
      <c r="P344" s="38">
        <f t="shared" si="76"/>
        <v>5200</v>
      </c>
    </row>
    <row r="345" s="1" customFormat="1" ht="29" customHeight="1" spans="1:16">
      <c r="A345" s="9" t="s">
        <v>1188</v>
      </c>
      <c r="B345" s="9" t="s">
        <v>1254</v>
      </c>
      <c r="C345" s="9" t="s">
        <v>1255</v>
      </c>
      <c r="D345" s="9">
        <v>15900436350</v>
      </c>
      <c r="E345" s="74" t="s">
        <v>1256</v>
      </c>
      <c r="F345" s="74" t="s">
        <v>1257</v>
      </c>
      <c r="G345" s="75" t="s">
        <v>1208</v>
      </c>
      <c r="H345" s="17">
        <v>223.4</v>
      </c>
      <c r="I345" s="17"/>
      <c r="J345" s="39"/>
      <c r="K345" s="38"/>
      <c r="L345" s="36">
        <v>11</v>
      </c>
      <c r="M345" s="38">
        <f>L345*700</f>
        <v>7700</v>
      </c>
      <c r="N345" s="36">
        <v>8.88</v>
      </c>
      <c r="O345" s="38">
        <f t="shared" si="79"/>
        <v>11544</v>
      </c>
      <c r="P345" s="38">
        <f t="shared" si="76"/>
        <v>19244</v>
      </c>
    </row>
    <row r="346" s="1" customFormat="1" ht="29" customHeight="1" spans="1:16">
      <c r="A346" s="9" t="s">
        <v>1188</v>
      </c>
      <c r="B346" s="9" t="s">
        <v>1258</v>
      </c>
      <c r="C346" s="9" t="s">
        <v>1259</v>
      </c>
      <c r="D346" s="9">
        <v>17765190269</v>
      </c>
      <c r="E346" s="74" t="s">
        <v>1260</v>
      </c>
      <c r="F346" s="74" t="s">
        <v>1261</v>
      </c>
      <c r="G346" s="75" t="s">
        <v>1262</v>
      </c>
      <c r="H346" s="17">
        <v>196</v>
      </c>
      <c r="I346" s="17">
        <v>191.2</v>
      </c>
      <c r="J346" s="39">
        <v>150</v>
      </c>
      <c r="K346" s="38">
        <f>J346*200</f>
        <v>30000</v>
      </c>
      <c r="L346" s="36"/>
      <c r="M346" s="38"/>
      <c r="N346" s="36">
        <v>6</v>
      </c>
      <c r="O346" s="38">
        <f t="shared" si="79"/>
        <v>7800</v>
      </c>
      <c r="P346" s="38">
        <f t="shared" si="76"/>
        <v>37800</v>
      </c>
    </row>
    <row r="347" s="1" customFormat="1" ht="29" customHeight="1" spans="1:16">
      <c r="A347" s="9" t="s">
        <v>1188</v>
      </c>
      <c r="B347" s="9" t="s">
        <v>1258</v>
      </c>
      <c r="C347" s="9" t="s">
        <v>1263</v>
      </c>
      <c r="D347" s="9">
        <v>17765190269</v>
      </c>
      <c r="E347" s="9" t="s">
        <v>1264</v>
      </c>
      <c r="F347" s="9" t="s">
        <v>1265</v>
      </c>
      <c r="G347" s="75" t="s">
        <v>1266</v>
      </c>
      <c r="H347" s="17">
        <v>131</v>
      </c>
      <c r="I347" s="17"/>
      <c r="J347" s="39"/>
      <c r="K347" s="38"/>
      <c r="L347" s="36"/>
      <c r="M347" s="38"/>
      <c r="N347" s="36">
        <v>3</v>
      </c>
      <c r="O347" s="38">
        <f t="shared" si="79"/>
        <v>3900</v>
      </c>
      <c r="P347" s="38">
        <f t="shared" si="76"/>
        <v>3900</v>
      </c>
    </row>
    <row r="348" s="1" customFormat="1" ht="29" customHeight="1" spans="1:16">
      <c r="A348" s="9" t="s">
        <v>1188</v>
      </c>
      <c r="B348" s="9" t="s">
        <v>1258</v>
      </c>
      <c r="C348" s="9" t="s">
        <v>1267</v>
      </c>
      <c r="D348" s="9">
        <v>17765190269</v>
      </c>
      <c r="E348" s="9" t="s">
        <v>1268</v>
      </c>
      <c r="F348" s="9" t="s">
        <v>1269</v>
      </c>
      <c r="G348" s="9" t="s">
        <v>1270</v>
      </c>
      <c r="H348" s="17">
        <v>191.1</v>
      </c>
      <c r="I348" s="17"/>
      <c r="J348" s="39"/>
      <c r="K348" s="38"/>
      <c r="L348" s="36"/>
      <c r="M348" s="38"/>
      <c r="N348" s="36">
        <v>6</v>
      </c>
      <c r="O348" s="38">
        <f t="shared" si="79"/>
        <v>7800</v>
      </c>
      <c r="P348" s="38">
        <f t="shared" si="76"/>
        <v>7800</v>
      </c>
    </row>
    <row r="349" s="1" customFormat="1" ht="29" customHeight="1" spans="1:16">
      <c r="A349" s="9" t="s">
        <v>1188</v>
      </c>
      <c r="B349" s="9" t="s">
        <v>1258</v>
      </c>
      <c r="C349" s="9" t="s">
        <v>1271</v>
      </c>
      <c r="D349" s="9">
        <v>17765190269</v>
      </c>
      <c r="E349" s="9" t="s">
        <v>1272</v>
      </c>
      <c r="F349" s="9" t="s">
        <v>1273</v>
      </c>
      <c r="G349" s="9" t="s">
        <v>1274</v>
      </c>
      <c r="H349" s="17">
        <v>147</v>
      </c>
      <c r="I349" s="17"/>
      <c r="J349" s="39"/>
      <c r="K349" s="38"/>
      <c r="L349" s="36"/>
      <c r="M349" s="38"/>
      <c r="N349" s="36">
        <v>5</v>
      </c>
      <c r="O349" s="38">
        <f t="shared" si="79"/>
        <v>6500</v>
      </c>
      <c r="P349" s="38">
        <f t="shared" si="76"/>
        <v>6500</v>
      </c>
    </row>
    <row r="350" s="1" customFormat="1" ht="29" customHeight="1" spans="1:16">
      <c r="A350" s="9" t="s">
        <v>1188</v>
      </c>
      <c r="B350" s="9" t="s">
        <v>1275</v>
      </c>
      <c r="C350" s="9" t="s">
        <v>1276</v>
      </c>
      <c r="D350" s="9">
        <v>13817193426</v>
      </c>
      <c r="E350" s="12" t="s">
        <v>1277</v>
      </c>
      <c r="F350" s="75" t="s">
        <v>1278</v>
      </c>
      <c r="G350" s="75" t="s">
        <v>1208</v>
      </c>
      <c r="H350" s="17">
        <v>786.5</v>
      </c>
      <c r="I350" s="17">
        <v>811</v>
      </c>
      <c r="J350" s="39">
        <v>600</v>
      </c>
      <c r="K350" s="38">
        <f t="shared" ref="K350:K353" si="80">J350*200</f>
        <v>120000</v>
      </c>
      <c r="L350" s="36">
        <v>16.5</v>
      </c>
      <c r="M350" s="38">
        <f t="shared" ref="M350:M353" si="81">L350*700</f>
        <v>11550</v>
      </c>
      <c r="N350" s="36">
        <v>9</v>
      </c>
      <c r="O350" s="38">
        <f t="shared" si="79"/>
        <v>11700</v>
      </c>
      <c r="P350" s="38">
        <f t="shared" si="76"/>
        <v>143250</v>
      </c>
    </row>
    <row r="351" s="1" customFormat="1" ht="29" customHeight="1" spans="1:16">
      <c r="A351" s="9" t="s">
        <v>1188</v>
      </c>
      <c r="B351" s="9" t="s">
        <v>1279</v>
      </c>
      <c r="C351" s="9" t="s">
        <v>1280</v>
      </c>
      <c r="D351" s="9">
        <v>13818310941</v>
      </c>
      <c r="E351" s="87" t="s">
        <v>1281</v>
      </c>
      <c r="F351" s="76" t="s">
        <v>1282</v>
      </c>
      <c r="G351" s="77" t="s">
        <v>1213</v>
      </c>
      <c r="H351" s="17">
        <v>145</v>
      </c>
      <c r="I351" s="17"/>
      <c r="J351" s="39"/>
      <c r="K351" s="38"/>
      <c r="L351" s="36"/>
      <c r="M351" s="38"/>
      <c r="N351" s="36">
        <v>2</v>
      </c>
      <c r="O351" s="38">
        <f t="shared" si="79"/>
        <v>2600</v>
      </c>
      <c r="P351" s="38">
        <f t="shared" si="76"/>
        <v>2600</v>
      </c>
    </row>
    <row r="352" s="1" customFormat="1" ht="29" customHeight="1" spans="1:16">
      <c r="A352" s="9" t="s">
        <v>1188</v>
      </c>
      <c r="B352" s="9" t="s">
        <v>1279</v>
      </c>
      <c r="C352" s="9" t="s">
        <v>1283</v>
      </c>
      <c r="D352" s="9">
        <v>13818686806</v>
      </c>
      <c r="E352" s="74" t="s">
        <v>1284</v>
      </c>
      <c r="F352" s="74" t="s">
        <v>1285</v>
      </c>
      <c r="G352" s="75" t="s">
        <v>1213</v>
      </c>
      <c r="H352" s="17">
        <v>135.4</v>
      </c>
      <c r="I352" s="17">
        <v>158.1</v>
      </c>
      <c r="J352" s="39">
        <v>120</v>
      </c>
      <c r="K352" s="38">
        <f t="shared" si="80"/>
        <v>24000</v>
      </c>
      <c r="L352" s="36">
        <v>5</v>
      </c>
      <c r="M352" s="38">
        <f t="shared" si="81"/>
        <v>3500</v>
      </c>
      <c r="N352" s="36">
        <v>2</v>
      </c>
      <c r="O352" s="38">
        <f t="shared" si="79"/>
        <v>2600</v>
      </c>
      <c r="P352" s="38">
        <f t="shared" si="76"/>
        <v>30100</v>
      </c>
    </row>
    <row r="353" s="1" customFormat="1" ht="29" customHeight="1" spans="1:16">
      <c r="A353" s="9" t="s">
        <v>1188</v>
      </c>
      <c r="B353" s="9" t="s">
        <v>1279</v>
      </c>
      <c r="C353" s="9" t="s">
        <v>1286</v>
      </c>
      <c r="D353" s="9">
        <v>13818686806</v>
      </c>
      <c r="E353" s="74" t="s">
        <v>1287</v>
      </c>
      <c r="F353" s="74" t="s">
        <v>1288</v>
      </c>
      <c r="G353" s="75" t="s">
        <v>1289</v>
      </c>
      <c r="H353" s="17">
        <v>160</v>
      </c>
      <c r="I353" s="17">
        <v>170.9</v>
      </c>
      <c r="J353" s="39">
        <v>150</v>
      </c>
      <c r="K353" s="38">
        <f t="shared" si="80"/>
        <v>30000</v>
      </c>
      <c r="L353" s="36">
        <v>6</v>
      </c>
      <c r="M353" s="38">
        <f t="shared" si="81"/>
        <v>4200</v>
      </c>
      <c r="N353" s="36">
        <v>2</v>
      </c>
      <c r="O353" s="38">
        <f t="shared" si="79"/>
        <v>2600</v>
      </c>
      <c r="P353" s="38">
        <f t="shared" si="76"/>
        <v>36800</v>
      </c>
    </row>
    <row r="354" s="1" customFormat="1" ht="29" customHeight="1" spans="1:16">
      <c r="A354" s="9" t="s">
        <v>1188</v>
      </c>
      <c r="B354" s="9" t="s">
        <v>1279</v>
      </c>
      <c r="C354" s="9" t="s">
        <v>1290</v>
      </c>
      <c r="D354" s="9">
        <v>13601846008</v>
      </c>
      <c r="E354" s="74" t="s">
        <v>1291</v>
      </c>
      <c r="F354" s="76" t="s">
        <v>1292</v>
      </c>
      <c r="G354" s="77" t="s">
        <v>1213</v>
      </c>
      <c r="H354" s="17">
        <v>135</v>
      </c>
      <c r="I354" s="17"/>
      <c r="J354" s="39"/>
      <c r="K354" s="38"/>
      <c r="L354" s="36"/>
      <c r="M354" s="38"/>
      <c r="N354" s="36">
        <v>2</v>
      </c>
      <c r="O354" s="38">
        <f t="shared" si="79"/>
        <v>2600</v>
      </c>
      <c r="P354" s="38">
        <f t="shared" si="76"/>
        <v>2600</v>
      </c>
    </row>
    <row r="355" s="1" customFormat="1" ht="29" customHeight="1" spans="1:16">
      <c r="A355" s="9" t="s">
        <v>1188</v>
      </c>
      <c r="B355" s="9" t="s">
        <v>1279</v>
      </c>
      <c r="C355" s="9" t="s">
        <v>1293</v>
      </c>
      <c r="D355" s="9">
        <v>13621866188</v>
      </c>
      <c r="E355" s="9" t="s">
        <v>1294</v>
      </c>
      <c r="F355" s="9" t="s">
        <v>1295</v>
      </c>
      <c r="G355" s="9" t="s">
        <v>392</v>
      </c>
      <c r="H355" s="17">
        <v>108</v>
      </c>
      <c r="I355" s="17"/>
      <c r="J355" s="39"/>
      <c r="K355" s="38"/>
      <c r="L355" s="36"/>
      <c r="M355" s="38"/>
      <c r="N355" s="36">
        <v>2</v>
      </c>
      <c r="O355" s="38">
        <f t="shared" si="79"/>
        <v>2600</v>
      </c>
      <c r="P355" s="38">
        <f t="shared" si="76"/>
        <v>2600</v>
      </c>
    </row>
    <row r="356" s="1" customFormat="1" ht="29" customHeight="1" spans="1:16">
      <c r="A356" s="9" t="s">
        <v>1188</v>
      </c>
      <c r="B356" s="9" t="s">
        <v>1296</v>
      </c>
      <c r="C356" s="9" t="s">
        <v>1297</v>
      </c>
      <c r="D356" s="9">
        <v>13641702107</v>
      </c>
      <c r="E356" s="74" t="s">
        <v>1298</v>
      </c>
      <c r="F356" s="74" t="s">
        <v>1299</v>
      </c>
      <c r="G356" s="75" t="s">
        <v>1289</v>
      </c>
      <c r="H356" s="17">
        <v>526.1</v>
      </c>
      <c r="I356" s="17"/>
      <c r="J356" s="39"/>
      <c r="K356" s="38"/>
      <c r="L356" s="36">
        <v>20</v>
      </c>
      <c r="M356" s="38">
        <f t="shared" ref="M356:M360" si="82">L356*700</f>
        <v>14000</v>
      </c>
      <c r="N356" s="36">
        <v>8</v>
      </c>
      <c r="O356" s="38">
        <f t="shared" si="79"/>
        <v>10400</v>
      </c>
      <c r="P356" s="38">
        <f t="shared" si="76"/>
        <v>24400</v>
      </c>
    </row>
    <row r="357" s="1" customFormat="1" ht="29" customHeight="1" spans="1:16">
      <c r="A357" s="9" t="s">
        <v>1188</v>
      </c>
      <c r="B357" s="9" t="s">
        <v>1300</v>
      </c>
      <c r="C357" s="9" t="s">
        <v>1301</v>
      </c>
      <c r="D357" s="9">
        <v>13601758879</v>
      </c>
      <c r="E357" s="12" t="s">
        <v>1302</v>
      </c>
      <c r="F357" s="12" t="s">
        <v>1303</v>
      </c>
      <c r="G357" s="12" t="s">
        <v>1213</v>
      </c>
      <c r="H357" s="17">
        <v>199.9</v>
      </c>
      <c r="I357" s="17"/>
      <c r="J357" s="39"/>
      <c r="K357" s="38"/>
      <c r="L357" s="36">
        <v>4</v>
      </c>
      <c r="M357" s="38">
        <f t="shared" si="82"/>
        <v>2800</v>
      </c>
      <c r="N357" s="36"/>
      <c r="O357" s="38"/>
      <c r="P357" s="38">
        <f t="shared" si="76"/>
        <v>2800</v>
      </c>
    </row>
    <row r="358" s="1" customFormat="1" ht="29" customHeight="1" spans="1:16">
      <c r="A358" s="9" t="s">
        <v>1188</v>
      </c>
      <c r="B358" s="9" t="s">
        <v>1300</v>
      </c>
      <c r="C358" s="9" t="s">
        <v>1304</v>
      </c>
      <c r="D358" s="9">
        <v>13816055182</v>
      </c>
      <c r="E358" s="12" t="s">
        <v>1305</v>
      </c>
      <c r="F358" s="75" t="s">
        <v>1306</v>
      </c>
      <c r="G358" s="75" t="s">
        <v>1307</v>
      </c>
      <c r="H358" s="17">
        <v>173.4</v>
      </c>
      <c r="I358" s="17"/>
      <c r="J358" s="39"/>
      <c r="K358" s="38"/>
      <c r="L358" s="36">
        <v>5</v>
      </c>
      <c r="M358" s="38">
        <f t="shared" si="82"/>
        <v>3500</v>
      </c>
      <c r="N358" s="36"/>
      <c r="O358" s="38"/>
      <c r="P358" s="38">
        <f t="shared" si="76"/>
        <v>3500</v>
      </c>
    </row>
    <row r="359" s="1" customFormat="1" ht="29" customHeight="1" spans="1:16">
      <c r="A359" s="9" t="s">
        <v>1188</v>
      </c>
      <c r="B359" s="9" t="s">
        <v>1214</v>
      </c>
      <c r="C359" s="9" t="s">
        <v>1308</v>
      </c>
      <c r="D359" s="9">
        <v>13641653475</v>
      </c>
      <c r="E359" s="74" t="s">
        <v>1309</v>
      </c>
      <c r="F359" s="74" t="s">
        <v>1310</v>
      </c>
      <c r="G359" s="75" t="s">
        <v>1218</v>
      </c>
      <c r="H359" s="17">
        <v>104.8</v>
      </c>
      <c r="I359" s="17"/>
      <c r="J359" s="39"/>
      <c r="K359" s="38"/>
      <c r="L359" s="36">
        <v>5</v>
      </c>
      <c r="M359" s="38">
        <f t="shared" si="82"/>
        <v>3500</v>
      </c>
      <c r="N359" s="36"/>
      <c r="O359" s="38"/>
      <c r="P359" s="38">
        <f t="shared" si="76"/>
        <v>3500</v>
      </c>
    </row>
    <row r="360" s="1" customFormat="1" ht="29" customHeight="1" spans="1:16">
      <c r="A360" s="9" t="s">
        <v>1188</v>
      </c>
      <c r="B360" s="9" t="s">
        <v>1214</v>
      </c>
      <c r="C360" s="9" t="s">
        <v>1311</v>
      </c>
      <c r="D360" s="9">
        <v>13641857450</v>
      </c>
      <c r="E360" s="74" t="s">
        <v>1312</v>
      </c>
      <c r="F360" s="74" t="s">
        <v>1313</v>
      </c>
      <c r="G360" s="75" t="s">
        <v>1222</v>
      </c>
      <c r="H360" s="17">
        <v>137.6</v>
      </c>
      <c r="I360" s="17"/>
      <c r="J360" s="39"/>
      <c r="K360" s="38"/>
      <c r="L360" s="36">
        <v>6</v>
      </c>
      <c r="M360" s="38">
        <f t="shared" si="82"/>
        <v>4200</v>
      </c>
      <c r="N360" s="36"/>
      <c r="O360" s="38"/>
      <c r="P360" s="38">
        <f t="shared" si="76"/>
        <v>4200</v>
      </c>
    </row>
    <row r="361" s="1" customFormat="1" ht="29" customHeight="1" spans="1:16">
      <c r="A361" s="9" t="s">
        <v>1188</v>
      </c>
      <c r="B361" s="9" t="s">
        <v>1314</v>
      </c>
      <c r="C361" s="9" t="s">
        <v>1315</v>
      </c>
      <c r="D361" s="9">
        <v>13917401218</v>
      </c>
      <c r="E361" s="74" t="s">
        <v>1316</v>
      </c>
      <c r="F361" s="74" t="s">
        <v>1317</v>
      </c>
      <c r="G361" s="75" t="s">
        <v>1193</v>
      </c>
      <c r="H361" s="17">
        <v>170</v>
      </c>
      <c r="I361" s="17">
        <v>170</v>
      </c>
      <c r="J361" s="39">
        <v>170</v>
      </c>
      <c r="K361" s="38">
        <f>J361*200</f>
        <v>34000</v>
      </c>
      <c r="L361" s="36"/>
      <c r="M361" s="38"/>
      <c r="N361" s="36"/>
      <c r="O361" s="38"/>
      <c r="P361" s="38">
        <f t="shared" si="76"/>
        <v>34000</v>
      </c>
    </row>
    <row r="362" s="1" customFormat="1" ht="29" customHeight="1" spans="1:16">
      <c r="A362" s="9" t="s">
        <v>1188</v>
      </c>
      <c r="B362" s="9" t="s">
        <v>1314</v>
      </c>
      <c r="C362" s="9" t="s">
        <v>1318</v>
      </c>
      <c r="D362" s="9">
        <v>13817494654</v>
      </c>
      <c r="E362" s="9" t="s">
        <v>1319</v>
      </c>
      <c r="F362" s="9" t="s">
        <v>1320</v>
      </c>
      <c r="G362" s="9" t="s">
        <v>1321</v>
      </c>
      <c r="H362" s="9">
        <v>107.1</v>
      </c>
      <c r="I362" s="9">
        <v>114.4</v>
      </c>
      <c r="J362" s="39">
        <v>100</v>
      </c>
      <c r="K362" s="38">
        <f t="shared" ref="K361:K364" si="83">J362*200</f>
        <v>20000</v>
      </c>
      <c r="L362" s="36"/>
      <c r="M362" s="38"/>
      <c r="N362" s="36"/>
      <c r="O362" s="38"/>
      <c r="P362" s="38">
        <f t="shared" si="76"/>
        <v>20000</v>
      </c>
    </row>
    <row r="363" s="1" customFormat="1" ht="29" customHeight="1" spans="1:16">
      <c r="A363" s="9" t="s">
        <v>1188</v>
      </c>
      <c r="B363" s="9" t="s">
        <v>1314</v>
      </c>
      <c r="C363" s="9" t="s">
        <v>1322</v>
      </c>
      <c r="D363" s="9">
        <v>13024143692</v>
      </c>
      <c r="E363" s="76" t="s">
        <v>1323</v>
      </c>
      <c r="F363" s="76" t="s">
        <v>1324</v>
      </c>
      <c r="G363" s="77" t="s">
        <v>1218</v>
      </c>
      <c r="H363" s="17">
        <v>121.3</v>
      </c>
      <c r="I363" s="17"/>
      <c r="J363" s="39"/>
      <c r="K363" s="38"/>
      <c r="L363" s="36">
        <v>2</v>
      </c>
      <c r="M363" s="38">
        <f t="shared" ref="M363:M386" si="84">L363*700</f>
        <v>1400</v>
      </c>
      <c r="N363" s="36"/>
      <c r="O363" s="38"/>
      <c r="P363" s="38">
        <f t="shared" si="76"/>
        <v>1400</v>
      </c>
    </row>
    <row r="364" s="1" customFormat="1" ht="29" customHeight="1" spans="1:16">
      <c r="A364" s="9" t="s">
        <v>1188</v>
      </c>
      <c r="B364" s="9" t="s">
        <v>1314</v>
      </c>
      <c r="C364" s="9" t="s">
        <v>1325</v>
      </c>
      <c r="D364" s="9">
        <v>13816826508</v>
      </c>
      <c r="E364" s="74" t="s">
        <v>1326</v>
      </c>
      <c r="F364" s="74" t="s">
        <v>1327</v>
      </c>
      <c r="G364" s="75" t="s">
        <v>1222</v>
      </c>
      <c r="H364" s="17">
        <v>103.8</v>
      </c>
      <c r="I364" s="17">
        <v>110.8</v>
      </c>
      <c r="J364" s="39">
        <v>30</v>
      </c>
      <c r="K364" s="38">
        <f t="shared" si="83"/>
        <v>6000</v>
      </c>
      <c r="L364" s="36">
        <v>2</v>
      </c>
      <c r="M364" s="38">
        <f t="shared" si="84"/>
        <v>1400</v>
      </c>
      <c r="N364" s="36"/>
      <c r="O364" s="38"/>
      <c r="P364" s="38">
        <f t="shared" si="76"/>
        <v>7400</v>
      </c>
    </row>
    <row r="365" s="1" customFormat="1" ht="29" customHeight="1" spans="1:16">
      <c r="A365" s="9" t="s">
        <v>1188</v>
      </c>
      <c r="B365" s="9" t="s">
        <v>1314</v>
      </c>
      <c r="C365" s="9" t="s">
        <v>1328</v>
      </c>
      <c r="D365" s="9">
        <v>18156070839</v>
      </c>
      <c r="E365" s="9" t="s">
        <v>1329</v>
      </c>
      <c r="F365" s="9" t="s">
        <v>1330</v>
      </c>
      <c r="G365" s="9" t="s">
        <v>1289</v>
      </c>
      <c r="H365" s="17">
        <v>129.8</v>
      </c>
      <c r="I365" s="17"/>
      <c r="J365" s="39"/>
      <c r="K365" s="38"/>
      <c r="L365" s="36">
        <v>3</v>
      </c>
      <c r="M365" s="38">
        <f t="shared" si="84"/>
        <v>2100</v>
      </c>
      <c r="N365" s="36"/>
      <c r="O365" s="38"/>
      <c r="P365" s="38">
        <f t="shared" si="76"/>
        <v>2100</v>
      </c>
    </row>
    <row r="366" s="1" customFormat="1" ht="29" customHeight="1" spans="1:16">
      <c r="A366" s="9" t="s">
        <v>1188</v>
      </c>
      <c r="B366" s="9" t="s">
        <v>1331</v>
      </c>
      <c r="C366" s="9" t="s">
        <v>1332</v>
      </c>
      <c r="D366" s="9">
        <v>13601758879</v>
      </c>
      <c r="E366" s="80" t="s">
        <v>1333</v>
      </c>
      <c r="F366" s="9" t="s">
        <v>1334</v>
      </c>
      <c r="G366" s="9" t="s">
        <v>1222</v>
      </c>
      <c r="H366" s="17">
        <v>142</v>
      </c>
      <c r="I366" s="17"/>
      <c r="J366" s="39"/>
      <c r="K366" s="38"/>
      <c r="L366" s="36">
        <v>7.1</v>
      </c>
      <c r="M366" s="38">
        <f t="shared" si="84"/>
        <v>4970</v>
      </c>
      <c r="N366" s="36"/>
      <c r="O366" s="38"/>
      <c r="P366" s="38">
        <f t="shared" si="76"/>
        <v>4970</v>
      </c>
    </row>
    <row r="367" s="1" customFormat="1" ht="29" customHeight="1" spans="1:16">
      <c r="A367" s="9" t="s">
        <v>1188</v>
      </c>
      <c r="B367" s="9" t="s">
        <v>1331</v>
      </c>
      <c r="C367" s="9" t="s">
        <v>1335</v>
      </c>
      <c r="D367" s="9">
        <v>13601758879</v>
      </c>
      <c r="E367" s="9" t="s">
        <v>1336</v>
      </c>
      <c r="F367" s="9" t="s">
        <v>1337</v>
      </c>
      <c r="G367" s="75" t="s">
        <v>588</v>
      </c>
      <c r="H367" s="17">
        <v>106.1</v>
      </c>
      <c r="I367" s="17">
        <v>110</v>
      </c>
      <c r="J367" s="39">
        <v>100</v>
      </c>
      <c r="K367" s="38">
        <f>J367*200</f>
        <v>20000</v>
      </c>
      <c r="L367" s="36">
        <v>5.3</v>
      </c>
      <c r="M367" s="38">
        <f t="shared" si="84"/>
        <v>3710</v>
      </c>
      <c r="N367" s="36"/>
      <c r="O367" s="38"/>
      <c r="P367" s="38">
        <f t="shared" si="76"/>
        <v>23710</v>
      </c>
    </row>
    <row r="368" s="1" customFormat="1" ht="29" customHeight="1" spans="1:16">
      <c r="A368" s="9" t="s">
        <v>1188</v>
      </c>
      <c r="B368" s="9" t="s">
        <v>1331</v>
      </c>
      <c r="C368" s="9" t="s">
        <v>1338</v>
      </c>
      <c r="D368" s="9">
        <v>13601758879</v>
      </c>
      <c r="E368" s="74" t="s">
        <v>1339</v>
      </c>
      <c r="F368" s="76" t="s">
        <v>1340</v>
      </c>
      <c r="G368" s="75" t="s">
        <v>588</v>
      </c>
      <c r="H368" s="17">
        <v>198.4</v>
      </c>
      <c r="I368" s="17"/>
      <c r="J368" s="39"/>
      <c r="K368" s="38"/>
      <c r="L368" s="36">
        <v>9.9</v>
      </c>
      <c r="M368" s="38">
        <f t="shared" si="84"/>
        <v>6930</v>
      </c>
      <c r="N368" s="36"/>
      <c r="O368" s="38"/>
      <c r="P368" s="38">
        <f t="shared" si="76"/>
        <v>6930</v>
      </c>
    </row>
    <row r="369" s="1" customFormat="1" ht="29" customHeight="1" spans="1:16">
      <c r="A369" s="9" t="s">
        <v>1188</v>
      </c>
      <c r="B369" s="9" t="s">
        <v>1331</v>
      </c>
      <c r="C369" s="9" t="s">
        <v>1341</v>
      </c>
      <c r="D369" s="9">
        <v>13601758879</v>
      </c>
      <c r="E369" s="80" t="s">
        <v>1342</v>
      </c>
      <c r="F369" s="9" t="s">
        <v>1343</v>
      </c>
      <c r="G369" s="9" t="s">
        <v>588</v>
      </c>
      <c r="H369" s="17">
        <v>123</v>
      </c>
      <c r="I369" s="17"/>
      <c r="J369" s="39"/>
      <c r="K369" s="38"/>
      <c r="L369" s="36">
        <v>5.3</v>
      </c>
      <c r="M369" s="38">
        <f t="shared" si="84"/>
        <v>3710</v>
      </c>
      <c r="N369" s="36"/>
      <c r="O369" s="38"/>
      <c r="P369" s="38">
        <f t="shared" si="76"/>
        <v>3710</v>
      </c>
    </row>
    <row r="370" s="1" customFormat="1" ht="29" customHeight="1" spans="1:16">
      <c r="A370" s="9" t="s">
        <v>1188</v>
      </c>
      <c r="B370" s="9" t="s">
        <v>1344</v>
      </c>
      <c r="C370" s="9" t="s">
        <v>1345</v>
      </c>
      <c r="D370" s="9">
        <v>13601758879</v>
      </c>
      <c r="E370" s="80" t="s">
        <v>1346</v>
      </c>
      <c r="F370" s="9" t="s">
        <v>1347</v>
      </c>
      <c r="G370" s="9" t="s">
        <v>1348</v>
      </c>
      <c r="H370" s="17">
        <v>109.2</v>
      </c>
      <c r="I370" s="17"/>
      <c r="J370" s="39"/>
      <c r="K370" s="38"/>
      <c r="L370" s="36">
        <v>5</v>
      </c>
      <c r="M370" s="38">
        <f t="shared" si="84"/>
        <v>3500</v>
      </c>
      <c r="N370" s="36"/>
      <c r="O370" s="38"/>
      <c r="P370" s="38">
        <f t="shared" si="76"/>
        <v>3500</v>
      </c>
    </row>
    <row r="371" s="1" customFormat="1" ht="29" customHeight="1" spans="1:16">
      <c r="A371" s="9" t="s">
        <v>1188</v>
      </c>
      <c r="B371" s="9" t="s">
        <v>1344</v>
      </c>
      <c r="C371" s="9" t="s">
        <v>1349</v>
      </c>
      <c r="D371" s="9">
        <v>13601758879</v>
      </c>
      <c r="E371" s="74" t="s">
        <v>1350</v>
      </c>
      <c r="F371" s="74" t="s">
        <v>1351</v>
      </c>
      <c r="G371" s="75" t="s">
        <v>1222</v>
      </c>
      <c r="H371" s="17">
        <v>158</v>
      </c>
      <c r="I371" s="17"/>
      <c r="J371" s="39"/>
      <c r="K371" s="38"/>
      <c r="L371" s="36">
        <v>5</v>
      </c>
      <c r="M371" s="38">
        <f t="shared" si="84"/>
        <v>3500</v>
      </c>
      <c r="N371" s="36"/>
      <c r="O371" s="38"/>
      <c r="P371" s="38">
        <f t="shared" si="76"/>
        <v>3500</v>
      </c>
    </row>
    <row r="372" s="1" customFormat="1" ht="29" customHeight="1" spans="1:16">
      <c r="A372" s="9" t="s">
        <v>1188</v>
      </c>
      <c r="B372" s="9" t="s">
        <v>1344</v>
      </c>
      <c r="C372" s="9" t="s">
        <v>1352</v>
      </c>
      <c r="D372" s="9">
        <v>13601758879</v>
      </c>
      <c r="E372" s="74" t="s">
        <v>1353</v>
      </c>
      <c r="F372" s="74" t="s">
        <v>1354</v>
      </c>
      <c r="G372" s="75" t="s">
        <v>1222</v>
      </c>
      <c r="H372" s="17">
        <v>184</v>
      </c>
      <c r="I372" s="17"/>
      <c r="J372" s="39"/>
      <c r="K372" s="38"/>
      <c r="L372" s="36">
        <v>7</v>
      </c>
      <c r="M372" s="38">
        <f t="shared" si="84"/>
        <v>4900</v>
      </c>
      <c r="N372" s="36"/>
      <c r="O372" s="38"/>
      <c r="P372" s="38">
        <f t="shared" si="76"/>
        <v>4900</v>
      </c>
    </row>
    <row r="373" s="1" customFormat="1" ht="29" customHeight="1" spans="1:16">
      <c r="A373" s="9" t="s">
        <v>1188</v>
      </c>
      <c r="B373" s="9" t="s">
        <v>1355</v>
      </c>
      <c r="C373" s="9" t="s">
        <v>1356</v>
      </c>
      <c r="D373" s="9">
        <v>13601758879</v>
      </c>
      <c r="E373" s="87" t="s">
        <v>1357</v>
      </c>
      <c r="F373" s="76" t="s">
        <v>1358</v>
      </c>
      <c r="G373" s="75" t="s">
        <v>1222</v>
      </c>
      <c r="H373" s="17">
        <v>152.2</v>
      </c>
      <c r="I373" s="17"/>
      <c r="J373" s="39"/>
      <c r="K373" s="38"/>
      <c r="L373" s="36">
        <v>6</v>
      </c>
      <c r="M373" s="38">
        <f t="shared" si="84"/>
        <v>4200</v>
      </c>
      <c r="N373" s="36"/>
      <c r="O373" s="38"/>
      <c r="P373" s="38">
        <f t="shared" si="76"/>
        <v>4200</v>
      </c>
    </row>
    <row r="374" s="1" customFormat="1" ht="29" customHeight="1" spans="1:16">
      <c r="A374" s="9" t="s">
        <v>1188</v>
      </c>
      <c r="B374" s="9" t="s">
        <v>1359</v>
      </c>
      <c r="C374" s="9" t="s">
        <v>1360</v>
      </c>
      <c r="D374" s="9">
        <v>13601758879</v>
      </c>
      <c r="E374" s="80" t="s">
        <v>1361</v>
      </c>
      <c r="F374" s="9" t="s">
        <v>1362</v>
      </c>
      <c r="G374" s="9" t="s">
        <v>588</v>
      </c>
      <c r="H374" s="17">
        <v>182.5</v>
      </c>
      <c r="I374" s="17"/>
      <c r="J374" s="39"/>
      <c r="K374" s="38"/>
      <c r="L374" s="36">
        <v>2</v>
      </c>
      <c r="M374" s="38">
        <f t="shared" si="84"/>
        <v>1400</v>
      </c>
      <c r="N374" s="36"/>
      <c r="O374" s="38"/>
      <c r="P374" s="38">
        <f t="shared" si="76"/>
        <v>1400</v>
      </c>
    </row>
    <row r="375" s="1" customFormat="1" ht="29" customHeight="1" spans="1:16">
      <c r="A375" s="9" t="s">
        <v>1188</v>
      </c>
      <c r="B375" s="9" t="s">
        <v>1363</v>
      </c>
      <c r="C375" s="9" t="s">
        <v>1364</v>
      </c>
      <c r="D375" s="9">
        <v>13801921932</v>
      </c>
      <c r="E375" s="80" t="s">
        <v>1365</v>
      </c>
      <c r="F375" s="9" t="s">
        <v>1366</v>
      </c>
      <c r="G375" s="9" t="s">
        <v>1367</v>
      </c>
      <c r="H375" s="17">
        <v>127.1</v>
      </c>
      <c r="I375" s="17"/>
      <c r="J375" s="39"/>
      <c r="K375" s="38"/>
      <c r="L375" s="36">
        <v>2.5</v>
      </c>
      <c r="M375" s="38">
        <f t="shared" si="84"/>
        <v>1750</v>
      </c>
      <c r="N375" s="36"/>
      <c r="O375" s="38"/>
      <c r="P375" s="38">
        <f t="shared" si="76"/>
        <v>1750</v>
      </c>
    </row>
    <row r="376" s="1" customFormat="1" ht="29" customHeight="1" spans="1:16">
      <c r="A376" s="9" t="s">
        <v>1188</v>
      </c>
      <c r="B376" s="9" t="s">
        <v>1296</v>
      </c>
      <c r="C376" s="9" t="s">
        <v>1368</v>
      </c>
      <c r="D376" s="9">
        <v>13564133369</v>
      </c>
      <c r="E376" s="24" t="s">
        <v>1369</v>
      </c>
      <c r="F376" s="12" t="s">
        <v>1370</v>
      </c>
      <c r="G376" s="12" t="s">
        <v>1218</v>
      </c>
      <c r="H376" s="17">
        <v>185.1</v>
      </c>
      <c r="I376" s="17">
        <v>182.1</v>
      </c>
      <c r="J376" s="39">
        <v>150</v>
      </c>
      <c r="K376" s="38">
        <f t="shared" ref="K376:K380" si="85">J376*200</f>
        <v>30000</v>
      </c>
      <c r="L376" s="36">
        <v>7</v>
      </c>
      <c r="M376" s="38">
        <f t="shared" si="84"/>
        <v>4900</v>
      </c>
      <c r="N376" s="36"/>
      <c r="O376" s="38"/>
      <c r="P376" s="38">
        <f t="shared" si="76"/>
        <v>34900</v>
      </c>
    </row>
    <row r="377" s="1" customFormat="1" ht="29" customHeight="1" spans="1:16">
      <c r="A377" s="9" t="s">
        <v>1188</v>
      </c>
      <c r="B377" s="9" t="s">
        <v>1296</v>
      </c>
      <c r="C377" s="9" t="s">
        <v>1371</v>
      </c>
      <c r="D377" s="9">
        <v>18017195339</v>
      </c>
      <c r="E377" s="9" t="s">
        <v>1372</v>
      </c>
      <c r="F377" s="9" t="s">
        <v>1373</v>
      </c>
      <c r="G377" s="9" t="s">
        <v>1374</v>
      </c>
      <c r="H377" s="17">
        <v>188.6</v>
      </c>
      <c r="I377" s="17"/>
      <c r="J377" s="39"/>
      <c r="K377" s="38"/>
      <c r="L377" s="36">
        <v>4.5</v>
      </c>
      <c r="M377" s="38">
        <f t="shared" si="84"/>
        <v>3150</v>
      </c>
      <c r="N377" s="36"/>
      <c r="O377" s="38"/>
      <c r="P377" s="38">
        <f t="shared" si="76"/>
        <v>3150</v>
      </c>
    </row>
    <row r="378" s="1" customFormat="1" ht="29" customHeight="1" spans="1:16">
      <c r="A378" s="9" t="s">
        <v>1188</v>
      </c>
      <c r="B378" s="9" t="s">
        <v>1331</v>
      </c>
      <c r="C378" s="9" t="s">
        <v>1375</v>
      </c>
      <c r="D378" s="9">
        <v>13817269149</v>
      </c>
      <c r="E378" s="74" t="s">
        <v>1376</v>
      </c>
      <c r="F378" s="74" t="s">
        <v>1377</v>
      </c>
      <c r="G378" s="75" t="s">
        <v>588</v>
      </c>
      <c r="H378" s="17">
        <v>181</v>
      </c>
      <c r="I378" s="17"/>
      <c r="J378" s="39"/>
      <c r="K378" s="38"/>
      <c r="L378" s="36">
        <v>7</v>
      </c>
      <c r="M378" s="38">
        <f t="shared" si="84"/>
        <v>4900</v>
      </c>
      <c r="N378" s="36"/>
      <c r="O378" s="38"/>
      <c r="P378" s="38">
        <f t="shared" si="76"/>
        <v>4900</v>
      </c>
    </row>
    <row r="379" s="1" customFormat="1" ht="29" customHeight="1" spans="1:16">
      <c r="A379" s="9" t="s">
        <v>1188</v>
      </c>
      <c r="B379" s="9" t="s">
        <v>1378</v>
      </c>
      <c r="C379" s="9" t="s">
        <v>1379</v>
      </c>
      <c r="D379" s="9">
        <v>18701828693</v>
      </c>
      <c r="E379" s="76" t="s">
        <v>1380</v>
      </c>
      <c r="F379" s="87" t="s">
        <v>1381</v>
      </c>
      <c r="G379" s="77" t="s">
        <v>1382</v>
      </c>
      <c r="H379" s="17">
        <v>139.5</v>
      </c>
      <c r="I379" s="17">
        <v>138.5</v>
      </c>
      <c r="J379" s="39">
        <v>100</v>
      </c>
      <c r="K379" s="38">
        <f t="shared" si="85"/>
        <v>20000</v>
      </c>
      <c r="L379" s="36">
        <v>6.5</v>
      </c>
      <c r="M379" s="38">
        <f t="shared" si="84"/>
        <v>4550</v>
      </c>
      <c r="N379" s="36"/>
      <c r="O379" s="38"/>
      <c r="P379" s="38">
        <f t="shared" si="76"/>
        <v>24550</v>
      </c>
    </row>
    <row r="380" s="1" customFormat="1" ht="29" customHeight="1" spans="1:16">
      <c r="A380" s="9" t="s">
        <v>1188</v>
      </c>
      <c r="B380" s="9" t="s">
        <v>1378</v>
      </c>
      <c r="C380" s="9" t="s">
        <v>1383</v>
      </c>
      <c r="D380" s="9">
        <v>18701828693</v>
      </c>
      <c r="E380" s="76" t="s">
        <v>1384</v>
      </c>
      <c r="F380" s="87" t="s">
        <v>1385</v>
      </c>
      <c r="G380" s="77" t="s">
        <v>1386</v>
      </c>
      <c r="H380" s="17">
        <v>191.8</v>
      </c>
      <c r="I380" s="17">
        <v>191.8</v>
      </c>
      <c r="J380" s="39">
        <v>180</v>
      </c>
      <c r="K380" s="38">
        <f t="shared" si="85"/>
        <v>36000</v>
      </c>
      <c r="L380" s="36">
        <v>9.5</v>
      </c>
      <c r="M380" s="38">
        <f t="shared" si="84"/>
        <v>6650</v>
      </c>
      <c r="N380" s="36"/>
      <c r="O380" s="38"/>
      <c r="P380" s="38">
        <f t="shared" si="76"/>
        <v>42650</v>
      </c>
    </row>
    <row r="381" s="1" customFormat="1" ht="29" customHeight="1" spans="1:16">
      <c r="A381" s="9" t="s">
        <v>1188</v>
      </c>
      <c r="B381" s="9" t="s">
        <v>1258</v>
      </c>
      <c r="C381" s="9" t="s">
        <v>1387</v>
      </c>
      <c r="D381" s="9">
        <v>18930918658</v>
      </c>
      <c r="E381" s="74" t="s">
        <v>1388</v>
      </c>
      <c r="F381" s="74" t="s">
        <v>1389</v>
      </c>
      <c r="G381" s="75" t="s">
        <v>1199</v>
      </c>
      <c r="H381" s="17">
        <v>166.4</v>
      </c>
      <c r="I381" s="17"/>
      <c r="J381" s="39"/>
      <c r="K381" s="38"/>
      <c r="L381" s="36">
        <v>5</v>
      </c>
      <c r="M381" s="38">
        <f t="shared" si="84"/>
        <v>3500</v>
      </c>
      <c r="N381" s="36"/>
      <c r="O381" s="38"/>
      <c r="P381" s="38">
        <f t="shared" si="76"/>
        <v>3500</v>
      </c>
    </row>
    <row r="382" s="1" customFormat="1" ht="29" customHeight="1" spans="1:16">
      <c r="A382" s="9" t="s">
        <v>1188</v>
      </c>
      <c r="B382" s="9" t="s">
        <v>1258</v>
      </c>
      <c r="C382" s="9" t="s">
        <v>1390</v>
      </c>
      <c r="D382" s="9">
        <v>18930918658</v>
      </c>
      <c r="E382" s="9" t="s">
        <v>1391</v>
      </c>
      <c r="F382" s="9" t="s">
        <v>1392</v>
      </c>
      <c r="G382" s="9" t="s">
        <v>1393</v>
      </c>
      <c r="H382" s="17">
        <v>117.7</v>
      </c>
      <c r="I382" s="17"/>
      <c r="J382" s="39"/>
      <c r="K382" s="38"/>
      <c r="L382" s="36">
        <v>3</v>
      </c>
      <c r="M382" s="38">
        <f t="shared" si="84"/>
        <v>2100</v>
      </c>
      <c r="N382" s="36"/>
      <c r="O382" s="38"/>
      <c r="P382" s="38">
        <f t="shared" si="76"/>
        <v>2100</v>
      </c>
    </row>
    <row r="383" s="1" customFormat="1" ht="29" customHeight="1" spans="1:16">
      <c r="A383" s="9" t="s">
        <v>1188</v>
      </c>
      <c r="B383" s="9" t="s">
        <v>1279</v>
      </c>
      <c r="C383" s="9" t="s">
        <v>1394</v>
      </c>
      <c r="D383" s="9">
        <v>13564133369</v>
      </c>
      <c r="E383" s="74" t="s">
        <v>1395</v>
      </c>
      <c r="F383" s="74" t="s">
        <v>1396</v>
      </c>
      <c r="G383" s="75" t="s">
        <v>1213</v>
      </c>
      <c r="H383" s="17">
        <v>142</v>
      </c>
      <c r="I383" s="17"/>
      <c r="J383" s="39"/>
      <c r="K383" s="38"/>
      <c r="L383" s="36">
        <v>2</v>
      </c>
      <c r="M383" s="38">
        <f t="shared" si="84"/>
        <v>1400</v>
      </c>
      <c r="N383" s="36"/>
      <c r="O383" s="38"/>
      <c r="P383" s="38">
        <f t="shared" si="76"/>
        <v>1400</v>
      </c>
    </row>
    <row r="384" s="1" customFormat="1" ht="29" customHeight="1" spans="1:16">
      <c r="A384" s="9" t="s">
        <v>1188</v>
      </c>
      <c r="B384" s="9" t="s">
        <v>1355</v>
      </c>
      <c r="C384" s="9" t="s">
        <v>1397</v>
      </c>
      <c r="D384" s="9">
        <v>13564133369</v>
      </c>
      <c r="E384" s="87" t="s">
        <v>1398</v>
      </c>
      <c r="F384" s="76" t="s">
        <v>1399</v>
      </c>
      <c r="G384" s="75" t="s">
        <v>1218</v>
      </c>
      <c r="H384" s="17">
        <v>120.5</v>
      </c>
      <c r="I384" s="17"/>
      <c r="J384" s="39"/>
      <c r="K384" s="38"/>
      <c r="L384" s="36">
        <v>2</v>
      </c>
      <c r="M384" s="38">
        <f t="shared" si="84"/>
        <v>1400</v>
      </c>
      <c r="N384" s="36"/>
      <c r="O384" s="38"/>
      <c r="P384" s="38">
        <f t="shared" si="76"/>
        <v>1400</v>
      </c>
    </row>
    <row r="385" s="1" customFormat="1" ht="29" customHeight="1" spans="1:16">
      <c r="A385" s="9" t="s">
        <v>1188</v>
      </c>
      <c r="B385" s="9" t="s">
        <v>1355</v>
      </c>
      <c r="C385" s="9" t="s">
        <v>1400</v>
      </c>
      <c r="D385" s="9">
        <v>13311974378</v>
      </c>
      <c r="E385" s="80" t="s">
        <v>1401</v>
      </c>
      <c r="F385" s="9" t="s">
        <v>1402</v>
      </c>
      <c r="G385" s="9" t="s">
        <v>1218</v>
      </c>
      <c r="H385" s="17">
        <v>30</v>
      </c>
      <c r="I385" s="17"/>
      <c r="J385" s="39"/>
      <c r="K385" s="38"/>
      <c r="L385" s="36">
        <v>0.5</v>
      </c>
      <c r="M385" s="38">
        <f t="shared" si="84"/>
        <v>350</v>
      </c>
      <c r="N385" s="36"/>
      <c r="O385" s="38"/>
      <c r="P385" s="38">
        <f t="shared" si="76"/>
        <v>350</v>
      </c>
    </row>
    <row r="386" s="1" customFormat="1" ht="29" customHeight="1" spans="1:16">
      <c r="A386" s="9" t="s">
        <v>1188</v>
      </c>
      <c r="B386" s="9" t="s">
        <v>1355</v>
      </c>
      <c r="C386" s="9" t="s">
        <v>1403</v>
      </c>
      <c r="D386" s="9">
        <v>15921219661</v>
      </c>
      <c r="E386" s="80" t="s">
        <v>1404</v>
      </c>
      <c r="F386" s="9" t="s">
        <v>1405</v>
      </c>
      <c r="G386" s="9" t="s">
        <v>1222</v>
      </c>
      <c r="H386" s="17">
        <v>52.8</v>
      </c>
      <c r="I386" s="17"/>
      <c r="J386" s="39"/>
      <c r="K386" s="38"/>
      <c r="L386" s="36">
        <v>2</v>
      </c>
      <c r="M386" s="38">
        <f t="shared" si="84"/>
        <v>1400</v>
      </c>
      <c r="N386" s="36"/>
      <c r="O386" s="38"/>
      <c r="P386" s="38">
        <f t="shared" si="76"/>
        <v>1400</v>
      </c>
    </row>
    <row r="387" s="1" customFormat="1" ht="29" customHeight="1" spans="1:16">
      <c r="A387" s="9" t="s">
        <v>1188</v>
      </c>
      <c r="B387" s="9" t="s">
        <v>1195</v>
      </c>
      <c r="C387" s="9" t="s">
        <v>1406</v>
      </c>
      <c r="D387" s="9">
        <v>13621866188</v>
      </c>
      <c r="E387" s="74" t="s">
        <v>1407</v>
      </c>
      <c r="F387" s="74" t="s">
        <v>1408</v>
      </c>
      <c r="G387" s="75" t="s">
        <v>1409</v>
      </c>
      <c r="H387" s="9">
        <v>177.7</v>
      </c>
      <c r="I387" s="9">
        <v>149</v>
      </c>
      <c r="J387" s="39">
        <v>140</v>
      </c>
      <c r="K387" s="38">
        <f>J387*200</f>
        <v>28000</v>
      </c>
      <c r="L387" s="36"/>
      <c r="M387" s="38"/>
      <c r="N387" s="36"/>
      <c r="O387" s="38"/>
      <c r="P387" s="38">
        <f t="shared" si="76"/>
        <v>28000</v>
      </c>
    </row>
    <row r="388" s="1" customFormat="1" ht="29" customHeight="1" spans="1:16">
      <c r="A388" s="9" t="s">
        <v>1188</v>
      </c>
      <c r="B388" s="9" t="s">
        <v>1195</v>
      </c>
      <c r="C388" s="9" t="s">
        <v>1410</v>
      </c>
      <c r="D388" s="9">
        <v>13917875918</v>
      </c>
      <c r="E388" s="78" t="s">
        <v>1411</v>
      </c>
      <c r="F388" s="78" t="s">
        <v>1412</v>
      </c>
      <c r="G388" s="79" t="s">
        <v>1222</v>
      </c>
      <c r="H388" s="17">
        <v>175.2</v>
      </c>
      <c r="I388" s="17"/>
      <c r="J388" s="39"/>
      <c r="K388" s="38"/>
      <c r="L388" s="36">
        <v>5</v>
      </c>
      <c r="M388" s="38">
        <f t="shared" ref="M388:M393" si="86">L388*700</f>
        <v>3500</v>
      </c>
      <c r="N388" s="36"/>
      <c r="O388" s="38"/>
      <c r="P388" s="38">
        <f t="shared" si="76"/>
        <v>3500</v>
      </c>
    </row>
    <row r="389" s="1" customFormat="1" ht="29" customHeight="1" spans="1:16">
      <c r="A389" s="13" t="s">
        <v>96</v>
      </c>
      <c r="B389" s="13"/>
      <c r="C389" s="14" t="s">
        <v>1413</v>
      </c>
      <c r="D389" s="13"/>
      <c r="E389" s="13"/>
      <c r="F389" s="13"/>
      <c r="G389" s="13"/>
      <c r="H389" s="48">
        <f>SUM(H328:H388)</f>
        <v>24787.97</v>
      </c>
      <c r="I389" s="48">
        <f>SUM(I328:I388)</f>
        <v>10262.668</v>
      </c>
      <c r="J389" s="40">
        <f t="shared" ref="J389:P389" si="87">SUM(J329:J388)</f>
        <v>3900</v>
      </c>
      <c r="K389" s="41">
        <f t="shared" si="87"/>
        <v>780000</v>
      </c>
      <c r="L389" s="42">
        <f t="shared" si="87"/>
        <v>258.6</v>
      </c>
      <c r="M389" s="41">
        <f t="shared" si="87"/>
        <v>181020</v>
      </c>
      <c r="N389" s="42">
        <f t="shared" si="87"/>
        <v>187.64</v>
      </c>
      <c r="O389" s="41">
        <f t="shared" si="87"/>
        <v>243932</v>
      </c>
      <c r="P389" s="41">
        <f t="shared" si="87"/>
        <v>1204952</v>
      </c>
    </row>
    <row r="390" s="1" customFormat="1" ht="29" customHeight="1" spans="1:16">
      <c r="A390" s="9" t="s">
        <v>1414</v>
      </c>
      <c r="B390" s="9" t="s">
        <v>1415</v>
      </c>
      <c r="C390" s="9" t="s">
        <v>1416</v>
      </c>
      <c r="D390" s="9" t="s">
        <v>1417</v>
      </c>
      <c r="E390" s="18" t="s">
        <v>1418</v>
      </c>
      <c r="F390" s="18" t="s">
        <v>1419</v>
      </c>
      <c r="G390" s="18" t="s">
        <v>1420</v>
      </c>
      <c r="H390" s="17">
        <v>156.5</v>
      </c>
      <c r="I390" s="17"/>
      <c r="J390" s="39"/>
      <c r="K390" s="38"/>
      <c r="L390" s="36">
        <v>7.4</v>
      </c>
      <c r="M390" s="38">
        <f t="shared" si="86"/>
        <v>5180</v>
      </c>
      <c r="N390" s="36"/>
      <c r="O390" s="38"/>
      <c r="P390" s="38">
        <f t="shared" ref="P390:P443" si="88">K390+M390+O390</f>
        <v>5180</v>
      </c>
    </row>
    <row r="391" s="1" customFormat="1" ht="29" customHeight="1" spans="1:16">
      <c r="A391" s="9" t="s">
        <v>1414</v>
      </c>
      <c r="B391" s="9" t="s">
        <v>1415</v>
      </c>
      <c r="C391" s="9" t="s">
        <v>1421</v>
      </c>
      <c r="D391" s="9" t="s">
        <v>1422</v>
      </c>
      <c r="E391" s="18" t="s">
        <v>1423</v>
      </c>
      <c r="F391" s="18" t="s">
        <v>1424</v>
      </c>
      <c r="G391" s="18" t="s">
        <v>1420</v>
      </c>
      <c r="H391" s="17">
        <v>170.9</v>
      </c>
      <c r="I391" s="17">
        <v>170.9</v>
      </c>
      <c r="J391" s="39">
        <v>170</v>
      </c>
      <c r="K391" s="38">
        <f t="shared" ref="K391:K401" si="89">J391*200</f>
        <v>34000</v>
      </c>
      <c r="L391" s="36">
        <v>4</v>
      </c>
      <c r="M391" s="38">
        <f t="shared" si="86"/>
        <v>2800</v>
      </c>
      <c r="N391" s="36"/>
      <c r="O391" s="38"/>
      <c r="P391" s="38">
        <f t="shared" si="88"/>
        <v>36800</v>
      </c>
    </row>
    <row r="392" s="1" customFormat="1" ht="29" customHeight="1" spans="1:16">
      <c r="A392" s="9" t="s">
        <v>1414</v>
      </c>
      <c r="B392" s="9" t="s">
        <v>1415</v>
      </c>
      <c r="C392" s="9" t="s">
        <v>1425</v>
      </c>
      <c r="D392" s="9">
        <v>15001739914</v>
      </c>
      <c r="E392" s="18" t="s">
        <v>1426</v>
      </c>
      <c r="F392" s="18" t="s">
        <v>1427</v>
      </c>
      <c r="G392" s="18" t="s">
        <v>1420</v>
      </c>
      <c r="H392" s="17">
        <v>199.9</v>
      </c>
      <c r="I392" s="17"/>
      <c r="J392" s="39"/>
      <c r="K392" s="38"/>
      <c r="L392" s="36">
        <v>9.5</v>
      </c>
      <c r="M392" s="38">
        <f t="shared" si="86"/>
        <v>6650</v>
      </c>
      <c r="N392" s="36"/>
      <c r="O392" s="38"/>
      <c r="P392" s="38">
        <f t="shared" si="88"/>
        <v>6650</v>
      </c>
    </row>
    <row r="393" s="1" customFormat="1" ht="29" customHeight="1" spans="1:16">
      <c r="A393" s="9" t="s">
        <v>1414</v>
      </c>
      <c r="B393" s="9" t="s">
        <v>1415</v>
      </c>
      <c r="C393" s="9" t="s">
        <v>1428</v>
      </c>
      <c r="D393" s="9">
        <v>18916063328</v>
      </c>
      <c r="E393" s="18" t="s">
        <v>1429</v>
      </c>
      <c r="F393" s="18" t="s">
        <v>1430</v>
      </c>
      <c r="G393" s="18" t="s">
        <v>1420</v>
      </c>
      <c r="H393" s="17">
        <v>162.3</v>
      </c>
      <c r="I393" s="17"/>
      <c r="J393" s="39"/>
      <c r="K393" s="38"/>
      <c r="L393" s="36">
        <v>8</v>
      </c>
      <c r="M393" s="38">
        <f t="shared" si="86"/>
        <v>5600</v>
      </c>
      <c r="N393" s="36"/>
      <c r="O393" s="38"/>
      <c r="P393" s="38">
        <f t="shared" si="88"/>
        <v>5600</v>
      </c>
    </row>
    <row r="394" s="1" customFormat="1" ht="29" customHeight="1" spans="1:16">
      <c r="A394" s="9" t="s">
        <v>1414</v>
      </c>
      <c r="B394" s="9" t="s">
        <v>1415</v>
      </c>
      <c r="C394" s="9" t="s">
        <v>1431</v>
      </c>
      <c r="D394" s="9" t="s">
        <v>1432</v>
      </c>
      <c r="E394" s="18" t="s">
        <v>1433</v>
      </c>
      <c r="F394" s="18" t="s">
        <v>1434</v>
      </c>
      <c r="G394" s="18" t="s">
        <v>1420</v>
      </c>
      <c r="H394" s="17">
        <v>103</v>
      </c>
      <c r="I394" s="17">
        <v>103</v>
      </c>
      <c r="J394" s="39">
        <v>100</v>
      </c>
      <c r="K394" s="38">
        <f t="shared" si="89"/>
        <v>20000</v>
      </c>
      <c r="L394" s="36"/>
      <c r="M394" s="38"/>
      <c r="N394" s="36"/>
      <c r="O394" s="38"/>
      <c r="P394" s="38">
        <f t="shared" si="88"/>
        <v>20000</v>
      </c>
    </row>
    <row r="395" s="1" customFormat="1" ht="29" customHeight="1" spans="1:16">
      <c r="A395" s="9" t="s">
        <v>1414</v>
      </c>
      <c r="B395" s="9" t="s">
        <v>1415</v>
      </c>
      <c r="C395" s="9" t="s">
        <v>1435</v>
      </c>
      <c r="D395" s="9" t="s">
        <v>1436</v>
      </c>
      <c r="E395" s="18" t="s">
        <v>1437</v>
      </c>
      <c r="F395" s="18" t="s">
        <v>1438</v>
      </c>
      <c r="G395" s="18" t="s">
        <v>1420</v>
      </c>
      <c r="H395" s="17">
        <v>194.2</v>
      </c>
      <c r="I395" s="17">
        <v>194.2</v>
      </c>
      <c r="J395" s="39">
        <v>190</v>
      </c>
      <c r="K395" s="38">
        <f t="shared" si="89"/>
        <v>38000</v>
      </c>
      <c r="L395" s="36"/>
      <c r="M395" s="38"/>
      <c r="N395" s="36"/>
      <c r="O395" s="38"/>
      <c r="P395" s="38">
        <f t="shared" si="88"/>
        <v>38000</v>
      </c>
    </row>
    <row r="396" s="1" customFormat="1" ht="29" customHeight="1" spans="1:16">
      <c r="A396" s="9" t="s">
        <v>1414</v>
      </c>
      <c r="B396" s="9" t="s">
        <v>1439</v>
      </c>
      <c r="C396" s="9" t="s">
        <v>1440</v>
      </c>
      <c r="D396" s="9">
        <v>18101802128</v>
      </c>
      <c r="E396" s="18" t="s">
        <v>1441</v>
      </c>
      <c r="F396" s="18" t="s">
        <v>1442</v>
      </c>
      <c r="G396" s="18" t="s">
        <v>1420</v>
      </c>
      <c r="H396" s="17">
        <v>1213.5</v>
      </c>
      <c r="I396" s="17">
        <v>854.3</v>
      </c>
      <c r="J396" s="39">
        <v>200</v>
      </c>
      <c r="K396" s="38">
        <f t="shared" si="89"/>
        <v>40000</v>
      </c>
      <c r="L396" s="36">
        <v>31</v>
      </c>
      <c r="M396" s="38">
        <f t="shared" ref="M396:M401" si="90">L396*700</f>
        <v>21700</v>
      </c>
      <c r="N396" s="36">
        <v>20</v>
      </c>
      <c r="O396" s="38">
        <f>N396*1300</f>
        <v>26000</v>
      </c>
      <c r="P396" s="38">
        <f t="shared" si="88"/>
        <v>87700</v>
      </c>
    </row>
    <row r="397" s="1" customFormat="1" ht="29" customHeight="1" spans="1:16">
      <c r="A397" s="9" t="s">
        <v>1414</v>
      </c>
      <c r="B397" s="9" t="s">
        <v>1443</v>
      </c>
      <c r="C397" s="9" t="s">
        <v>1444</v>
      </c>
      <c r="D397" s="9">
        <v>13801681554</v>
      </c>
      <c r="E397" s="18" t="s">
        <v>1445</v>
      </c>
      <c r="F397" s="18" t="s">
        <v>1446</v>
      </c>
      <c r="G397" s="18" t="s">
        <v>288</v>
      </c>
      <c r="H397" s="17">
        <v>483.85</v>
      </c>
      <c r="I397" s="17">
        <v>375.5</v>
      </c>
      <c r="J397" s="39">
        <v>370</v>
      </c>
      <c r="K397" s="38">
        <f t="shared" si="89"/>
        <v>74000</v>
      </c>
      <c r="L397" s="36">
        <v>5</v>
      </c>
      <c r="M397" s="38">
        <f t="shared" si="90"/>
        <v>3500</v>
      </c>
      <c r="N397" s="36">
        <v>11</v>
      </c>
      <c r="O397" s="38">
        <f>N397*1300</f>
        <v>14300</v>
      </c>
      <c r="P397" s="38">
        <f t="shared" si="88"/>
        <v>91800</v>
      </c>
    </row>
    <row r="398" s="1" customFormat="1" ht="29" customHeight="1" spans="1:16">
      <c r="A398" s="9" t="s">
        <v>1414</v>
      </c>
      <c r="B398" s="9" t="s">
        <v>1447</v>
      </c>
      <c r="C398" s="9" t="s">
        <v>1448</v>
      </c>
      <c r="D398" s="9">
        <v>13916288884</v>
      </c>
      <c r="E398" s="18" t="s">
        <v>1449</v>
      </c>
      <c r="F398" s="18" t="s">
        <v>1450</v>
      </c>
      <c r="G398" s="18" t="s">
        <v>1420</v>
      </c>
      <c r="H398" s="17">
        <v>167.2</v>
      </c>
      <c r="I398" s="17">
        <v>99.1</v>
      </c>
      <c r="J398" s="39">
        <v>90</v>
      </c>
      <c r="K398" s="38">
        <f t="shared" si="89"/>
        <v>18000</v>
      </c>
      <c r="L398" s="36">
        <v>6</v>
      </c>
      <c r="M398" s="38">
        <f t="shared" si="90"/>
        <v>4200</v>
      </c>
      <c r="N398" s="36"/>
      <c r="O398" s="38"/>
      <c r="P398" s="38">
        <f t="shared" si="88"/>
        <v>22200</v>
      </c>
    </row>
    <row r="399" s="1" customFormat="1" ht="29" customHeight="1" spans="1:16">
      <c r="A399" s="9" t="s">
        <v>1414</v>
      </c>
      <c r="B399" s="9" t="s">
        <v>1447</v>
      </c>
      <c r="C399" s="9" t="s">
        <v>1451</v>
      </c>
      <c r="D399" s="9">
        <v>18917214569</v>
      </c>
      <c r="E399" s="18" t="s">
        <v>1452</v>
      </c>
      <c r="F399" s="18" t="s">
        <v>1453</v>
      </c>
      <c r="G399" s="18" t="s">
        <v>1088</v>
      </c>
      <c r="H399" s="17">
        <v>155.8</v>
      </c>
      <c r="I399" s="17">
        <v>110</v>
      </c>
      <c r="J399" s="39">
        <v>100</v>
      </c>
      <c r="K399" s="38">
        <f t="shared" si="89"/>
        <v>20000</v>
      </c>
      <c r="L399" s="36">
        <v>4</v>
      </c>
      <c r="M399" s="38">
        <f t="shared" si="90"/>
        <v>2800</v>
      </c>
      <c r="N399" s="36"/>
      <c r="O399" s="38"/>
      <c r="P399" s="38">
        <f t="shared" si="88"/>
        <v>22800</v>
      </c>
    </row>
    <row r="400" s="1" customFormat="1" ht="29" customHeight="1" spans="1:16">
      <c r="A400" s="9" t="s">
        <v>1414</v>
      </c>
      <c r="B400" s="9" t="s">
        <v>1447</v>
      </c>
      <c r="C400" s="9" t="s">
        <v>1454</v>
      </c>
      <c r="D400" s="9">
        <v>13661913765</v>
      </c>
      <c r="E400" s="18" t="s">
        <v>1455</v>
      </c>
      <c r="F400" s="18" t="s">
        <v>1456</v>
      </c>
      <c r="G400" s="18" t="s">
        <v>1088</v>
      </c>
      <c r="H400" s="17">
        <v>146.5</v>
      </c>
      <c r="I400" s="17">
        <v>100</v>
      </c>
      <c r="J400" s="39">
        <v>100</v>
      </c>
      <c r="K400" s="38">
        <f t="shared" si="89"/>
        <v>20000</v>
      </c>
      <c r="L400" s="36">
        <v>4.4</v>
      </c>
      <c r="M400" s="38">
        <f t="shared" si="90"/>
        <v>3080</v>
      </c>
      <c r="N400" s="36"/>
      <c r="O400" s="38"/>
      <c r="P400" s="38">
        <f t="shared" si="88"/>
        <v>23080</v>
      </c>
    </row>
    <row r="401" s="1" customFormat="1" ht="29" customHeight="1" spans="1:16">
      <c r="A401" s="9" t="s">
        <v>1414</v>
      </c>
      <c r="B401" s="9" t="s">
        <v>1447</v>
      </c>
      <c r="C401" s="9" t="s">
        <v>1457</v>
      </c>
      <c r="D401" s="9">
        <v>18917835258</v>
      </c>
      <c r="E401" s="18" t="s">
        <v>1458</v>
      </c>
      <c r="F401" s="18" t="s">
        <v>1459</v>
      </c>
      <c r="G401" s="18" t="s">
        <v>1420</v>
      </c>
      <c r="H401" s="17">
        <v>110.9</v>
      </c>
      <c r="I401" s="17">
        <v>110.9</v>
      </c>
      <c r="J401" s="39">
        <v>100</v>
      </c>
      <c r="K401" s="38">
        <f t="shared" si="89"/>
        <v>20000</v>
      </c>
      <c r="L401" s="36">
        <v>2.6</v>
      </c>
      <c r="M401" s="38">
        <f t="shared" si="90"/>
        <v>1820</v>
      </c>
      <c r="N401" s="36"/>
      <c r="O401" s="38"/>
      <c r="P401" s="38">
        <f t="shared" si="88"/>
        <v>21820</v>
      </c>
    </row>
    <row r="402" s="1" customFormat="1" ht="29" customHeight="1" spans="1:16">
      <c r="A402" s="9" t="s">
        <v>1414</v>
      </c>
      <c r="B402" s="9" t="s">
        <v>1447</v>
      </c>
      <c r="C402" s="9" t="s">
        <v>1460</v>
      </c>
      <c r="D402" s="9">
        <v>13795493999</v>
      </c>
      <c r="E402" s="18" t="s">
        <v>1461</v>
      </c>
      <c r="F402" s="18" t="s">
        <v>1462</v>
      </c>
      <c r="G402" s="18" t="s">
        <v>1463</v>
      </c>
      <c r="H402" s="17">
        <v>118.4</v>
      </c>
      <c r="I402" s="17"/>
      <c r="J402" s="39"/>
      <c r="K402" s="38"/>
      <c r="L402" s="36"/>
      <c r="M402" s="38"/>
      <c r="N402" s="36">
        <v>3.6</v>
      </c>
      <c r="O402" s="38">
        <f t="shared" ref="O402:O406" si="91">N402*1300</f>
        <v>4680</v>
      </c>
      <c r="P402" s="38">
        <f t="shared" si="88"/>
        <v>4680</v>
      </c>
    </row>
    <row r="403" s="1" customFormat="1" ht="29" customHeight="1" spans="1:16">
      <c r="A403" s="9" t="s">
        <v>1414</v>
      </c>
      <c r="B403" s="9" t="s">
        <v>1447</v>
      </c>
      <c r="C403" s="9" t="s">
        <v>1464</v>
      </c>
      <c r="D403" s="9">
        <v>18917835258</v>
      </c>
      <c r="E403" s="18" t="s">
        <v>1465</v>
      </c>
      <c r="F403" s="18" t="s">
        <v>1466</v>
      </c>
      <c r="G403" s="18" t="s">
        <v>1420</v>
      </c>
      <c r="H403" s="17">
        <v>154.7</v>
      </c>
      <c r="I403" s="17">
        <v>154.7</v>
      </c>
      <c r="J403" s="39">
        <v>150</v>
      </c>
      <c r="K403" s="38">
        <f>J403*200</f>
        <v>30000</v>
      </c>
      <c r="L403" s="36"/>
      <c r="M403" s="38"/>
      <c r="N403" s="36"/>
      <c r="O403" s="38"/>
      <c r="P403" s="38">
        <f t="shared" si="88"/>
        <v>30000</v>
      </c>
    </row>
    <row r="404" s="1" customFormat="1" ht="29" customHeight="1" spans="1:16">
      <c r="A404" s="9" t="s">
        <v>1414</v>
      </c>
      <c r="B404" s="9" t="s">
        <v>1467</v>
      </c>
      <c r="C404" s="9" t="s">
        <v>1468</v>
      </c>
      <c r="D404" s="9">
        <v>18930752096</v>
      </c>
      <c r="E404" s="18" t="s">
        <v>1469</v>
      </c>
      <c r="F404" s="9" t="s">
        <v>1470</v>
      </c>
      <c r="G404" s="9" t="s">
        <v>1471</v>
      </c>
      <c r="H404" s="17">
        <v>196.5</v>
      </c>
      <c r="I404" s="17"/>
      <c r="J404" s="39"/>
      <c r="K404" s="38"/>
      <c r="L404" s="36"/>
      <c r="M404" s="38"/>
      <c r="N404" s="36">
        <v>4</v>
      </c>
      <c r="O404" s="38">
        <f t="shared" si="91"/>
        <v>5200</v>
      </c>
      <c r="P404" s="38">
        <f t="shared" si="88"/>
        <v>5200</v>
      </c>
    </row>
    <row r="405" s="1" customFormat="1" ht="29" customHeight="1" spans="1:16">
      <c r="A405" s="9" t="s">
        <v>1414</v>
      </c>
      <c r="B405" s="9" t="s">
        <v>1467</v>
      </c>
      <c r="C405" s="9" t="s">
        <v>1472</v>
      </c>
      <c r="D405" s="9">
        <v>18930707505</v>
      </c>
      <c r="E405" s="18" t="s">
        <v>1473</v>
      </c>
      <c r="F405" s="9" t="s">
        <v>1474</v>
      </c>
      <c r="G405" s="9" t="s">
        <v>1475</v>
      </c>
      <c r="H405" s="17">
        <v>200</v>
      </c>
      <c r="I405" s="17"/>
      <c r="J405" s="39"/>
      <c r="K405" s="38"/>
      <c r="L405" s="36"/>
      <c r="M405" s="38"/>
      <c r="N405" s="36">
        <v>8</v>
      </c>
      <c r="O405" s="38">
        <f t="shared" si="91"/>
        <v>10400</v>
      </c>
      <c r="P405" s="38">
        <f t="shared" si="88"/>
        <v>10400</v>
      </c>
    </row>
    <row r="406" s="1" customFormat="1" ht="29" customHeight="1" spans="1:16">
      <c r="A406" s="9" t="s">
        <v>1414</v>
      </c>
      <c r="B406" s="9" t="s">
        <v>1467</v>
      </c>
      <c r="C406" s="9" t="s">
        <v>1476</v>
      </c>
      <c r="D406" s="9">
        <v>13818734479</v>
      </c>
      <c r="E406" s="18" t="s">
        <v>1477</v>
      </c>
      <c r="F406" s="9" t="s">
        <v>1478</v>
      </c>
      <c r="G406" s="9" t="s">
        <v>1088</v>
      </c>
      <c r="H406" s="17">
        <v>138.9</v>
      </c>
      <c r="I406" s="17"/>
      <c r="J406" s="39"/>
      <c r="K406" s="38"/>
      <c r="L406" s="36"/>
      <c r="M406" s="38"/>
      <c r="N406" s="36">
        <v>3.4</v>
      </c>
      <c r="O406" s="38">
        <f t="shared" si="91"/>
        <v>4420</v>
      </c>
      <c r="P406" s="38">
        <f t="shared" si="88"/>
        <v>4420</v>
      </c>
    </row>
    <row r="407" s="1" customFormat="1" ht="29" customHeight="1" spans="1:16">
      <c r="A407" s="9" t="s">
        <v>1414</v>
      </c>
      <c r="B407" s="9" t="s">
        <v>1479</v>
      </c>
      <c r="C407" s="9" t="s">
        <v>1180</v>
      </c>
      <c r="D407" s="9">
        <v>13801981761</v>
      </c>
      <c r="E407" s="18" t="s">
        <v>1182</v>
      </c>
      <c r="F407" s="9" t="s">
        <v>1480</v>
      </c>
      <c r="G407" s="9" t="s">
        <v>1475</v>
      </c>
      <c r="H407" s="17">
        <v>323.8</v>
      </c>
      <c r="I407" s="17">
        <v>323.8</v>
      </c>
      <c r="J407" s="39">
        <v>300</v>
      </c>
      <c r="K407" s="38">
        <f>J407*200</f>
        <v>60000</v>
      </c>
      <c r="L407" s="36">
        <v>13.5</v>
      </c>
      <c r="M407" s="38">
        <f t="shared" ref="M407:M425" si="92">L407*700</f>
        <v>9450</v>
      </c>
      <c r="N407" s="36"/>
      <c r="O407" s="38"/>
      <c r="P407" s="38">
        <f t="shared" si="88"/>
        <v>69450</v>
      </c>
    </row>
    <row r="408" s="1" customFormat="1" ht="29" customHeight="1" spans="1:16">
      <c r="A408" s="9" t="s">
        <v>1414</v>
      </c>
      <c r="B408" s="9" t="s">
        <v>1479</v>
      </c>
      <c r="C408" s="9" t="s">
        <v>1481</v>
      </c>
      <c r="D408" s="9">
        <v>13381539999</v>
      </c>
      <c r="E408" s="18" t="s">
        <v>1482</v>
      </c>
      <c r="F408" s="9" t="s">
        <v>1483</v>
      </c>
      <c r="G408" s="9" t="s">
        <v>1484</v>
      </c>
      <c r="H408" s="17">
        <v>115.4</v>
      </c>
      <c r="I408" s="17"/>
      <c r="J408" s="39"/>
      <c r="K408" s="38"/>
      <c r="L408" s="36">
        <v>5</v>
      </c>
      <c r="M408" s="38">
        <f t="shared" si="92"/>
        <v>3500</v>
      </c>
      <c r="N408" s="36"/>
      <c r="O408" s="38"/>
      <c r="P408" s="38">
        <f t="shared" si="88"/>
        <v>3500</v>
      </c>
    </row>
    <row r="409" s="1" customFormat="1" ht="29" customHeight="1" spans="1:16">
      <c r="A409" s="9" t="s">
        <v>1414</v>
      </c>
      <c r="B409" s="9" t="s">
        <v>1485</v>
      </c>
      <c r="C409" s="9" t="s">
        <v>1486</v>
      </c>
      <c r="D409" s="9">
        <v>17821185575</v>
      </c>
      <c r="E409" s="18" t="s">
        <v>1487</v>
      </c>
      <c r="F409" s="18" t="s">
        <v>1488</v>
      </c>
      <c r="G409" s="18" t="s">
        <v>654</v>
      </c>
      <c r="H409" s="17">
        <v>128.6</v>
      </c>
      <c r="I409" s="17"/>
      <c r="J409" s="39"/>
      <c r="K409" s="38"/>
      <c r="L409" s="36">
        <v>3</v>
      </c>
      <c r="M409" s="38">
        <f t="shared" si="92"/>
        <v>2100</v>
      </c>
      <c r="N409" s="36">
        <v>3</v>
      </c>
      <c r="O409" s="38">
        <f>N409*1300</f>
        <v>3900</v>
      </c>
      <c r="P409" s="38">
        <f t="shared" si="88"/>
        <v>6000</v>
      </c>
    </row>
    <row r="410" s="1" customFormat="1" ht="29" customHeight="1" spans="1:16">
      <c r="A410" s="9" t="s">
        <v>1414</v>
      </c>
      <c r="B410" s="9" t="s">
        <v>1485</v>
      </c>
      <c r="C410" s="9" t="s">
        <v>1489</v>
      </c>
      <c r="D410" s="9">
        <v>13524389665</v>
      </c>
      <c r="E410" s="18" t="s">
        <v>1490</v>
      </c>
      <c r="F410" s="18" t="s">
        <v>1491</v>
      </c>
      <c r="G410" s="18" t="s">
        <v>654</v>
      </c>
      <c r="H410" s="17">
        <v>130.5</v>
      </c>
      <c r="I410" s="17"/>
      <c r="J410" s="39"/>
      <c r="K410" s="38"/>
      <c r="L410" s="36">
        <v>4.5</v>
      </c>
      <c r="M410" s="38">
        <f t="shared" si="92"/>
        <v>3150</v>
      </c>
      <c r="N410" s="36"/>
      <c r="O410" s="38"/>
      <c r="P410" s="38">
        <f t="shared" si="88"/>
        <v>3150</v>
      </c>
    </row>
    <row r="411" s="1" customFormat="1" ht="29" customHeight="1" spans="1:16">
      <c r="A411" s="9" t="s">
        <v>1414</v>
      </c>
      <c r="B411" s="9" t="s">
        <v>1485</v>
      </c>
      <c r="C411" s="9" t="s">
        <v>1492</v>
      </c>
      <c r="D411" s="9">
        <v>13371880699</v>
      </c>
      <c r="E411" s="18" t="s">
        <v>1493</v>
      </c>
      <c r="F411" s="18" t="s">
        <v>1494</v>
      </c>
      <c r="G411" s="18" t="s">
        <v>1420</v>
      </c>
      <c r="H411" s="17">
        <v>144.7</v>
      </c>
      <c r="I411" s="17"/>
      <c r="J411" s="39"/>
      <c r="K411" s="38"/>
      <c r="L411" s="36">
        <v>7</v>
      </c>
      <c r="M411" s="38">
        <f t="shared" si="92"/>
        <v>4900</v>
      </c>
      <c r="N411" s="36"/>
      <c r="O411" s="38"/>
      <c r="P411" s="38">
        <f t="shared" si="88"/>
        <v>4900</v>
      </c>
    </row>
    <row r="412" s="1" customFormat="1" ht="29" customHeight="1" spans="1:16">
      <c r="A412" s="9" t="s">
        <v>1414</v>
      </c>
      <c r="B412" s="9" t="s">
        <v>1485</v>
      </c>
      <c r="C412" s="9" t="s">
        <v>1495</v>
      </c>
      <c r="D412" s="9">
        <v>13311986270</v>
      </c>
      <c r="E412" s="18" t="s">
        <v>1496</v>
      </c>
      <c r="F412" s="18" t="s">
        <v>1497</v>
      </c>
      <c r="G412" s="18" t="s">
        <v>1088</v>
      </c>
      <c r="H412" s="17">
        <v>116.6</v>
      </c>
      <c r="I412" s="17"/>
      <c r="J412" s="39"/>
      <c r="K412" s="38"/>
      <c r="L412" s="36">
        <v>2</v>
      </c>
      <c r="M412" s="38">
        <f t="shared" si="92"/>
        <v>1400</v>
      </c>
      <c r="N412" s="36"/>
      <c r="O412" s="38"/>
      <c r="P412" s="38">
        <f t="shared" si="88"/>
        <v>1400</v>
      </c>
    </row>
    <row r="413" s="1" customFormat="1" ht="29" customHeight="1" spans="1:16">
      <c r="A413" s="9" t="s">
        <v>1414</v>
      </c>
      <c r="B413" s="9" t="s">
        <v>1485</v>
      </c>
      <c r="C413" s="9" t="s">
        <v>1498</v>
      </c>
      <c r="D413" s="9">
        <v>18019053662</v>
      </c>
      <c r="E413" s="18" t="s">
        <v>1499</v>
      </c>
      <c r="F413" s="18" t="s">
        <v>1500</v>
      </c>
      <c r="G413" s="18" t="s">
        <v>1420</v>
      </c>
      <c r="H413" s="17">
        <v>100</v>
      </c>
      <c r="I413" s="17"/>
      <c r="J413" s="39"/>
      <c r="K413" s="38"/>
      <c r="L413" s="36">
        <v>3</v>
      </c>
      <c r="M413" s="38">
        <f t="shared" si="92"/>
        <v>2100</v>
      </c>
      <c r="N413" s="36"/>
      <c r="O413" s="38"/>
      <c r="P413" s="38">
        <f t="shared" si="88"/>
        <v>2100</v>
      </c>
    </row>
    <row r="414" s="1" customFormat="1" ht="29" customHeight="1" spans="1:16">
      <c r="A414" s="9" t="s">
        <v>1414</v>
      </c>
      <c r="B414" s="9" t="s">
        <v>1485</v>
      </c>
      <c r="C414" s="9" t="s">
        <v>1501</v>
      </c>
      <c r="D414" s="9">
        <v>13916943798</v>
      </c>
      <c r="E414" s="18" t="s">
        <v>1502</v>
      </c>
      <c r="F414" s="18" t="s">
        <v>1503</v>
      </c>
      <c r="G414" s="18" t="s">
        <v>1088</v>
      </c>
      <c r="H414" s="17">
        <v>148</v>
      </c>
      <c r="I414" s="17"/>
      <c r="J414" s="39"/>
      <c r="K414" s="38"/>
      <c r="L414" s="36">
        <v>4</v>
      </c>
      <c r="M414" s="38">
        <f t="shared" si="92"/>
        <v>2800</v>
      </c>
      <c r="N414" s="36"/>
      <c r="O414" s="38"/>
      <c r="P414" s="38">
        <f t="shared" si="88"/>
        <v>2800</v>
      </c>
    </row>
    <row r="415" s="1" customFormat="1" ht="29" customHeight="1" spans="1:16">
      <c r="A415" s="9" t="s">
        <v>1414</v>
      </c>
      <c r="B415" s="9" t="s">
        <v>1485</v>
      </c>
      <c r="C415" s="9" t="s">
        <v>1504</v>
      </c>
      <c r="D415" s="9">
        <v>13818592352</v>
      </c>
      <c r="E415" s="18" t="s">
        <v>1505</v>
      </c>
      <c r="F415" s="18" t="s">
        <v>1506</v>
      </c>
      <c r="G415" s="18" t="s">
        <v>654</v>
      </c>
      <c r="H415" s="17">
        <v>140.5</v>
      </c>
      <c r="I415" s="17"/>
      <c r="J415" s="39"/>
      <c r="K415" s="38"/>
      <c r="L415" s="36">
        <v>5</v>
      </c>
      <c r="M415" s="38">
        <f t="shared" si="92"/>
        <v>3500</v>
      </c>
      <c r="N415" s="36"/>
      <c r="O415" s="38"/>
      <c r="P415" s="38">
        <f t="shared" si="88"/>
        <v>3500</v>
      </c>
    </row>
    <row r="416" s="1" customFormat="1" ht="29" customHeight="1" spans="1:16">
      <c r="A416" s="9" t="s">
        <v>1414</v>
      </c>
      <c r="B416" s="9" t="s">
        <v>1485</v>
      </c>
      <c r="C416" s="9" t="s">
        <v>1507</v>
      </c>
      <c r="D416" s="9">
        <v>13917554325</v>
      </c>
      <c r="E416" s="18" t="s">
        <v>1508</v>
      </c>
      <c r="F416" s="18" t="s">
        <v>1509</v>
      </c>
      <c r="G416" s="18" t="s">
        <v>1420</v>
      </c>
      <c r="H416" s="17">
        <v>166.8</v>
      </c>
      <c r="I416" s="17"/>
      <c r="J416" s="39"/>
      <c r="K416" s="38"/>
      <c r="L416" s="36">
        <v>5</v>
      </c>
      <c r="M416" s="38">
        <f t="shared" si="92"/>
        <v>3500</v>
      </c>
      <c r="N416" s="36"/>
      <c r="O416" s="38"/>
      <c r="P416" s="38">
        <f t="shared" si="88"/>
        <v>3500</v>
      </c>
    </row>
    <row r="417" s="1" customFormat="1" ht="29" customHeight="1" spans="1:16">
      <c r="A417" s="9" t="s">
        <v>1414</v>
      </c>
      <c r="B417" s="9" t="s">
        <v>1485</v>
      </c>
      <c r="C417" s="9" t="s">
        <v>1510</v>
      </c>
      <c r="D417" s="9">
        <v>13918548125</v>
      </c>
      <c r="E417" s="18" t="s">
        <v>1511</v>
      </c>
      <c r="F417" s="18" t="s">
        <v>1512</v>
      </c>
      <c r="G417" s="18" t="s">
        <v>1088</v>
      </c>
      <c r="H417" s="17">
        <v>200</v>
      </c>
      <c r="I417" s="17"/>
      <c r="J417" s="39"/>
      <c r="K417" s="38"/>
      <c r="L417" s="36">
        <v>5</v>
      </c>
      <c r="M417" s="38">
        <f t="shared" si="92"/>
        <v>3500</v>
      </c>
      <c r="N417" s="36"/>
      <c r="O417" s="38"/>
      <c r="P417" s="38">
        <f t="shared" si="88"/>
        <v>3500</v>
      </c>
    </row>
    <row r="418" s="1" customFormat="1" ht="29" customHeight="1" spans="1:16">
      <c r="A418" s="9" t="s">
        <v>1414</v>
      </c>
      <c r="B418" s="9" t="s">
        <v>1513</v>
      </c>
      <c r="C418" s="9" t="s">
        <v>1514</v>
      </c>
      <c r="D418" s="9" t="s">
        <v>1515</v>
      </c>
      <c r="E418" s="18" t="s">
        <v>1516</v>
      </c>
      <c r="F418" s="18" t="s">
        <v>1517</v>
      </c>
      <c r="G418" s="18" t="s">
        <v>1518</v>
      </c>
      <c r="H418" s="17">
        <v>195.26</v>
      </c>
      <c r="I418" s="17"/>
      <c r="J418" s="39"/>
      <c r="K418" s="38"/>
      <c r="L418" s="36">
        <v>2</v>
      </c>
      <c r="M418" s="38">
        <f t="shared" si="92"/>
        <v>1400</v>
      </c>
      <c r="N418" s="36">
        <v>3</v>
      </c>
      <c r="O418" s="38">
        <f t="shared" ref="O418:O428" si="93">N418*1300</f>
        <v>3900</v>
      </c>
      <c r="P418" s="38">
        <f t="shared" si="88"/>
        <v>5300</v>
      </c>
    </row>
    <row r="419" s="1" customFormat="1" ht="29" customHeight="1" spans="1:16">
      <c r="A419" s="9" t="s">
        <v>1414</v>
      </c>
      <c r="B419" s="9" t="s">
        <v>1513</v>
      </c>
      <c r="C419" s="9" t="s">
        <v>1519</v>
      </c>
      <c r="D419" s="9" t="s">
        <v>1520</v>
      </c>
      <c r="E419" s="18" t="s">
        <v>1521</v>
      </c>
      <c r="F419" s="18" t="s">
        <v>1522</v>
      </c>
      <c r="G419" s="18" t="s">
        <v>1518</v>
      </c>
      <c r="H419" s="17">
        <v>147.51</v>
      </c>
      <c r="I419" s="17"/>
      <c r="J419" s="39"/>
      <c r="K419" s="38"/>
      <c r="L419" s="36">
        <v>2</v>
      </c>
      <c r="M419" s="38">
        <f t="shared" si="92"/>
        <v>1400</v>
      </c>
      <c r="N419" s="36">
        <v>3</v>
      </c>
      <c r="O419" s="38">
        <f t="shared" si="93"/>
        <v>3900</v>
      </c>
      <c r="P419" s="38">
        <f t="shared" si="88"/>
        <v>5300</v>
      </c>
    </row>
    <row r="420" s="1" customFormat="1" ht="29" customHeight="1" spans="1:16">
      <c r="A420" s="9" t="s">
        <v>1414</v>
      </c>
      <c r="B420" s="9" t="s">
        <v>1513</v>
      </c>
      <c r="C420" s="9" t="s">
        <v>1523</v>
      </c>
      <c r="D420" s="9" t="s">
        <v>1524</v>
      </c>
      <c r="E420" s="18" t="s">
        <v>1525</v>
      </c>
      <c r="F420" s="18" t="s">
        <v>1526</v>
      </c>
      <c r="G420" s="18" t="s">
        <v>1518</v>
      </c>
      <c r="H420" s="17">
        <v>162.07</v>
      </c>
      <c r="I420" s="17"/>
      <c r="J420" s="39"/>
      <c r="K420" s="38"/>
      <c r="L420" s="36">
        <v>2</v>
      </c>
      <c r="M420" s="38">
        <f t="shared" si="92"/>
        <v>1400</v>
      </c>
      <c r="N420" s="36">
        <v>3</v>
      </c>
      <c r="O420" s="38">
        <f t="shared" si="93"/>
        <v>3900</v>
      </c>
      <c r="P420" s="38">
        <f t="shared" si="88"/>
        <v>5300</v>
      </c>
    </row>
    <row r="421" s="1" customFormat="1" ht="29" customHeight="1" spans="1:16">
      <c r="A421" s="9" t="s">
        <v>1414</v>
      </c>
      <c r="B421" s="9" t="s">
        <v>1513</v>
      </c>
      <c r="C421" s="9" t="s">
        <v>1527</v>
      </c>
      <c r="D421" s="9" t="s">
        <v>1520</v>
      </c>
      <c r="E421" s="18" t="s">
        <v>1528</v>
      </c>
      <c r="F421" s="18" t="s">
        <v>1529</v>
      </c>
      <c r="G421" s="18" t="s">
        <v>1530</v>
      </c>
      <c r="H421" s="17">
        <v>165.43</v>
      </c>
      <c r="I421" s="17"/>
      <c r="J421" s="39"/>
      <c r="K421" s="38"/>
      <c r="L421" s="36">
        <v>2</v>
      </c>
      <c r="M421" s="38">
        <f t="shared" si="92"/>
        <v>1400</v>
      </c>
      <c r="N421" s="36">
        <v>3</v>
      </c>
      <c r="O421" s="38">
        <f t="shared" si="93"/>
        <v>3900</v>
      </c>
      <c r="P421" s="38">
        <f t="shared" si="88"/>
        <v>5300</v>
      </c>
    </row>
    <row r="422" s="1" customFormat="1" ht="29" customHeight="1" spans="1:16">
      <c r="A422" s="9" t="s">
        <v>1414</v>
      </c>
      <c r="B422" s="9" t="s">
        <v>1513</v>
      </c>
      <c r="C422" s="9" t="s">
        <v>1531</v>
      </c>
      <c r="D422" s="9" t="s">
        <v>1532</v>
      </c>
      <c r="E422" s="18" t="s">
        <v>1533</v>
      </c>
      <c r="F422" s="18" t="s">
        <v>1534</v>
      </c>
      <c r="G422" s="18" t="s">
        <v>141</v>
      </c>
      <c r="H422" s="17">
        <v>187.9</v>
      </c>
      <c r="I422" s="17"/>
      <c r="J422" s="39"/>
      <c r="K422" s="38"/>
      <c r="L422" s="36">
        <v>2</v>
      </c>
      <c r="M422" s="38">
        <f t="shared" si="92"/>
        <v>1400</v>
      </c>
      <c r="N422" s="36">
        <v>3</v>
      </c>
      <c r="O422" s="38">
        <f t="shared" si="93"/>
        <v>3900</v>
      </c>
      <c r="P422" s="38">
        <f t="shared" si="88"/>
        <v>5300</v>
      </c>
    </row>
    <row r="423" s="1" customFormat="1" ht="29" customHeight="1" spans="1:16">
      <c r="A423" s="9" t="s">
        <v>1414</v>
      </c>
      <c r="B423" s="9" t="s">
        <v>1513</v>
      </c>
      <c r="C423" s="9" t="s">
        <v>1535</v>
      </c>
      <c r="D423" s="9" t="s">
        <v>1536</v>
      </c>
      <c r="E423" s="18" t="s">
        <v>1537</v>
      </c>
      <c r="F423" s="18" t="s">
        <v>1538</v>
      </c>
      <c r="G423" s="18" t="s">
        <v>1518</v>
      </c>
      <c r="H423" s="17">
        <v>194.01</v>
      </c>
      <c r="I423" s="17"/>
      <c r="J423" s="39"/>
      <c r="K423" s="38"/>
      <c r="L423" s="36">
        <v>2</v>
      </c>
      <c r="M423" s="38">
        <f t="shared" si="92"/>
        <v>1400</v>
      </c>
      <c r="N423" s="36">
        <v>3</v>
      </c>
      <c r="O423" s="38">
        <f t="shared" si="93"/>
        <v>3900</v>
      </c>
      <c r="P423" s="38">
        <f t="shared" si="88"/>
        <v>5300</v>
      </c>
    </row>
    <row r="424" s="1" customFormat="1" ht="29" customHeight="1" spans="1:16">
      <c r="A424" s="9" t="s">
        <v>1414</v>
      </c>
      <c r="B424" s="9" t="s">
        <v>1513</v>
      </c>
      <c r="C424" s="9" t="s">
        <v>1539</v>
      </c>
      <c r="D424" s="9" t="s">
        <v>1540</v>
      </c>
      <c r="E424" s="18" t="s">
        <v>1541</v>
      </c>
      <c r="F424" s="18" t="s">
        <v>1542</v>
      </c>
      <c r="G424" s="18" t="s">
        <v>1518</v>
      </c>
      <c r="H424" s="17">
        <v>155.13</v>
      </c>
      <c r="I424" s="17"/>
      <c r="J424" s="39"/>
      <c r="K424" s="38"/>
      <c r="L424" s="36">
        <v>2</v>
      </c>
      <c r="M424" s="38">
        <f t="shared" si="92"/>
        <v>1400</v>
      </c>
      <c r="N424" s="36">
        <v>3</v>
      </c>
      <c r="O424" s="38">
        <f t="shared" si="93"/>
        <v>3900</v>
      </c>
      <c r="P424" s="38">
        <f t="shared" si="88"/>
        <v>5300</v>
      </c>
    </row>
    <row r="425" s="1" customFormat="1" ht="29" customHeight="1" spans="1:16">
      <c r="A425" s="9" t="s">
        <v>1414</v>
      </c>
      <c r="B425" s="9" t="s">
        <v>1513</v>
      </c>
      <c r="C425" s="9" t="s">
        <v>1543</v>
      </c>
      <c r="D425" s="9" t="s">
        <v>1544</v>
      </c>
      <c r="E425" s="18" t="s">
        <v>1545</v>
      </c>
      <c r="F425" s="18" t="s">
        <v>1546</v>
      </c>
      <c r="G425" s="18" t="s">
        <v>1420</v>
      </c>
      <c r="H425" s="17">
        <v>189.09</v>
      </c>
      <c r="I425" s="17"/>
      <c r="J425" s="39"/>
      <c r="K425" s="38"/>
      <c r="L425" s="36">
        <v>2</v>
      </c>
      <c r="M425" s="38">
        <f t="shared" si="92"/>
        <v>1400</v>
      </c>
      <c r="N425" s="36">
        <v>3</v>
      </c>
      <c r="O425" s="38">
        <f t="shared" si="93"/>
        <v>3900</v>
      </c>
      <c r="P425" s="38">
        <f t="shared" si="88"/>
        <v>5300</v>
      </c>
    </row>
    <row r="426" s="1" customFormat="1" ht="29" customHeight="1" spans="1:16">
      <c r="A426" s="9" t="s">
        <v>1414</v>
      </c>
      <c r="B426" s="9" t="s">
        <v>1547</v>
      </c>
      <c r="C426" s="9" t="s">
        <v>1548</v>
      </c>
      <c r="D426" s="9">
        <v>13917318165</v>
      </c>
      <c r="E426" s="18" t="s">
        <v>1549</v>
      </c>
      <c r="F426" s="18" t="s">
        <v>1550</v>
      </c>
      <c r="G426" s="18" t="s">
        <v>1088</v>
      </c>
      <c r="H426" s="17">
        <v>521.9</v>
      </c>
      <c r="I426" s="17"/>
      <c r="J426" s="39"/>
      <c r="K426" s="38"/>
      <c r="L426" s="36"/>
      <c r="M426" s="38"/>
      <c r="N426" s="36">
        <v>9</v>
      </c>
      <c r="O426" s="38">
        <f t="shared" si="93"/>
        <v>11700</v>
      </c>
      <c r="P426" s="38">
        <f t="shared" si="88"/>
        <v>11700</v>
      </c>
    </row>
    <row r="427" s="1" customFormat="1" ht="29" customHeight="1" spans="1:16">
      <c r="A427" s="9" t="s">
        <v>1414</v>
      </c>
      <c r="B427" s="9" t="s">
        <v>1551</v>
      </c>
      <c r="C427" s="9" t="s">
        <v>1552</v>
      </c>
      <c r="D427" s="9">
        <v>15000182439</v>
      </c>
      <c r="E427" s="18" t="s">
        <v>1553</v>
      </c>
      <c r="F427" s="9" t="s">
        <v>1554</v>
      </c>
      <c r="G427" s="9" t="s">
        <v>1420</v>
      </c>
      <c r="H427" s="17">
        <v>168.5</v>
      </c>
      <c r="I427" s="17"/>
      <c r="J427" s="39"/>
      <c r="K427" s="38"/>
      <c r="L427" s="36">
        <v>3.5</v>
      </c>
      <c r="M427" s="38">
        <f t="shared" ref="M427:M433" si="94">L427*700</f>
        <v>2450</v>
      </c>
      <c r="N427" s="36">
        <v>4.5</v>
      </c>
      <c r="O427" s="38">
        <f t="shared" si="93"/>
        <v>5850</v>
      </c>
      <c r="P427" s="38">
        <f t="shared" si="88"/>
        <v>8300</v>
      </c>
    </row>
    <row r="428" s="1" customFormat="1" ht="29" customHeight="1" spans="1:16">
      <c r="A428" s="9" t="s">
        <v>1414</v>
      </c>
      <c r="B428" s="9" t="s">
        <v>1551</v>
      </c>
      <c r="C428" s="9" t="s">
        <v>1555</v>
      </c>
      <c r="D428" s="9">
        <v>15021587480</v>
      </c>
      <c r="E428" s="18" t="s">
        <v>1556</v>
      </c>
      <c r="F428" s="9" t="s">
        <v>1557</v>
      </c>
      <c r="G428" s="9" t="s">
        <v>1420</v>
      </c>
      <c r="H428" s="17">
        <v>183.5</v>
      </c>
      <c r="I428" s="17"/>
      <c r="J428" s="39"/>
      <c r="K428" s="38"/>
      <c r="L428" s="36">
        <v>4</v>
      </c>
      <c r="M428" s="38">
        <f t="shared" si="94"/>
        <v>2800</v>
      </c>
      <c r="N428" s="36">
        <v>5</v>
      </c>
      <c r="O428" s="38">
        <f t="shared" si="93"/>
        <v>6500</v>
      </c>
      <c r="P428" s="38">
        <f t="shared" si="88"/>
        <v>9300</v>
      </c>
    </row>
    <row r="429" s="1" customFormat="1" ht="29" customHeight="1" spans="1:16">
      <c r="A429" s="9" t="s">
        <v>1414</v>
      </c>
      <c r="B429" s="9" t="s">
        <v>1558</v>
      </c>
      <c r="C429" s="9" t="s">
        <v>1559</v>
      </c>
      <c r="D429" s="9">
        <v>15221330797</v>
      </c>
      <c r="E429" s="18" t="s">
        <v>1560</v>
      </c>
      <c r="F429" s="9" t="s">
        <v>1561</v>
      </c>
      <c r="G429" s="9" t="s">
        <v>1088</v>
      </c>
      <c r="H429" s="17">
        <v>178</v>
      </c>
      <c r="I429" s="17"/>
      <c r="J429" s="39"/>
      <c r="K429" s="38"/>
      <c r="L429" s="36">
        <v>8.5</v>
      </c>
      <c r="M429" s="38">
        <f t="shared" si="94"/>
        <v>5950</v>
      </c>
      <c r="N429" s="36"/>
      <c r="O429" s="38"/>
      <c r="P429" s="38">
        <f t="shared" si="88"/>
        <v>5950</v>
      </c>
    </row>
    <row r="430" s="1" customFormat="1" ht="29" customHeight="1" spans="1:16">
      <c r="A430" s="9" t="s">
        <v>1414</v>
      </c>
      <c r="B430" s="9" t="s">
        <v>1558</v>
      </c>
      <c r="C430" s="9" t="s">
        <v>1562</v>
      </c>
      <c r="D430" s="9">
        <v>15921754988</v>
      </c>
      <c r="E430" s="18" t="s">
        <v>1563</v>
      </c>
      <c r="F430" s="9" t="s">
        <v>1564</v>
      </c>
      <c r="G430" s="9" t="s">
        <v>1088</v>
      </c>
      <c r="H430" s="17">
        <v>194</v>
      </c>
      <c r="I430" s="17"/>
      <c r="J430" s="39"/>
      <c r="K430" s="38"/>
      <c r="L430" s="36">
        <v>9.5</v>
      </c>
      <c r="M430" s="38">
        <f t="shared" si="94"/>
        <v>6650</v>
      </c>
      <c r="N430" s="36"/>
      <c r="O430" s="38"/>
      <c r="P430" s="38">
        <f t="shared" si="88"/>
        <v>6650</v>
      </c>
    </row>
    <row r="431" s="1" customFormat="1" ht="29" customHeight="1" spans="1:16">
      <c r="A431" s="9" t="s">
        <v>1414</v>
      </c>
      <c r="B431" s="9" t="s">
        <v>1565</v>
      </c>
      <c r="C431" s="9" t="s">
        <v>763</v>
      </c>
      <c r="D431" s="9">
        <v>13301809193</v>
      </c>
      <c r="E431" s="18" t="s">
        <v>764</v>
      </c>
      <c r="F431" s="9" t="s">
        <v>765</v>
      </c>
      <c r="G431" s="9" t="s">
        <v>654</v>
      </c>
      <c r="H431" s="17">
        <v>2345.53</v>
      </c>
      <c r="I431" s="17">
        <v>298</v>
      </c>
      <c r="J431" s="39">
        <v>150</v>
      </c>
      <c r="K431" s="38">
        <f>J431*200</f>
        <v>30000</v>
      </c>
      <c r="L431" s="36">
        <v>50</v>
      </c>
      <c r="M431" s="38">
        <f t="shared" si="94"/>
        <v>35000</v>
      </c>
      <c r="N431" s="36">
        <v>10</v>
      </c>
      <c r="O431" s="38">
        <f t="shared" ref="O431:O434" si="95">N431*1300</f>
        <v>13000</v>
      </c>
      <c r="P431" s="38">
        <f t="shared" si="88"/>
        <v>78000</v>
      </c>
    </row>
    <row r="432" s="1" customFormat="1" ht="29" customHeight="1" spans="1:16">
      <c r="A432" s="9" t="s">
        <v>1414</v>
      </c>
      <c r="B432" s="9" t="s">
        <v>1566</v>
      </c>
      <c r="C432" s="9" t="s">
        <v>1084</v>
      </c>
      <c r="D432" s="9">
        <v>13801867675</v>
      </c>
      <c r="E432" s="18" t="s">
        <v>1086</v>
      </c>
      <c r="F432" s="80" t="s">
        <v>1087</v>
      </c>
      <c r="G432" s="9" t="s">
        <v>1088</v>
      </c>
      <c r="H432" s="17">
        <v>1838.76</v>
      </c>
      <c r="I432" s="17">
        <v>1838.76</v>
      </c>
      <c r="J432" s="39">
        <v>1450</v>
      </c>
      <c r="K432" s="38">
        <f>J432*200</f>
        <v>290000</v>
      </c>
      <c r="L432" s="36">
        <v>20</v>
      </c>
      <c r="M432" s="38">
        <f t="shared" si="94"/>
        <v>14000</v>
      </c>
      <c r="N432" s="36">
        <v>38</v>
      </c>
      <c r="O432" s="38">
        <f t="shared" si="95"/>
        <v>49400</v>
      </c>
      <c r="P432" s="38">
        <f t="shared" si="88"/>
        <v>353400</v>
      </c>
    </row>
    <row r="433" s="1" customFormat="1" ht="29" customHeight="1" spans="1:16">
      <c r="A433" s="9" t="s">
        <v>1414</v>
      </c>
      <c r="B433" s="9" t="s">
        <v>1567</v>
      </c>
      <c r="C433" s="9" t="s">
        <v>1568</v>
      </c>
      <c r="D433" s="9">
        <v>13764311581</v>
      </c>
      <c r="E433" s="18" t="s">
        <v>1569</v>
      </c>
      <c r="F433" s="18" t="s">
        <v>1570</v>
      </c>
      <c r="G433" s="18" t="s">
        <v>1571</v>
      </c>
      <c r="H433" s="17">
        <v>163.5</v>
      </c>
      <c r="I433" s="17"/>
      <c r="J433" s="39"/>
      <c r="K433" s="38"/>
      <c r="L433" s="36">
        <v>6.5</v>
      </c>
      <c r="M433" s="38">
        <f t="shared" si="94"/>
        <v>4550</v>
      </c>
      <c r="N433" s="36"/>
      <c r="O433" s="38"/>
      <c r="P433" s="38">
        <f t="shared" si="88"/>
        <v>4550</v>
      </c>
    </row>
    <row r="434" s="1" customFormat="1" ht="29" customHeight="1" spans="1:16">
      <c r="A434" s="9" t="s">
        <v>1414</v>
      </c>
      <c r="B434" s="9" t="s">
        <v>1567</v>
      </c>
      <c r="C434" s="9" t="s">
        <v>1572</v>
      </c>
      <c r="D434" s="9">
        <v>18964538737</v>
      </c>
      <c r="E434" s="18" t="s">
        <v>1573</v>
      </c>
      <c r="F434" s="18" t="s">
        <v>1574</v>
      </c>
      <c r="G434" s="18" t="s">
        <v>69</v>
      </c>
      <c r="H434" s="17">
        <v>127.1</v>
      </c>
      <c r="I434" s="17"/>
      <c r="J434" s="39"/>
      <c r="K434" s="38"/>
      <c r="L434" s="36"/>
      <c r="M434" s="38"/>
      <c r="N434" s="36">
        <v>3.6</v>
      </c>
      <c r="O434" s="38">
        <f t="shared" si="95"/>
        <v>4680</v>
      </c>
      <c r="P434" s="38">
        <f t="shared" si="88"/>
        <v>4680</v>
      </c>
    </row>
    <row r="435" s="1" customFormat="1" ht="29" customHeight="1" spans="1:16">
      <c r="A435" s="9" t="s">
        <v>1414</v>
      </c>
      <c r="B435" s="9" t="s">
        <v>1567</v>
      </c>
      <c r="C435" s="9" t="s">
        <v>1575</v>
      </c>
      <c r="D435" s="9">
        <v>13681791139</v>
      </c>
      <c r="E435" s="18" t="s">
        <v>1576</v>
      </c>
      <c r="F435" s="18" t="s">
        <v>1577</v>
      </c>
      <c r="G435" s="18" t="s">
        <v>1571</v>
      </c>
      <c r="H435" s="17">
        <v>200.15</v>
      </c>
      <c r="I435" s="17"/>
      <c r="J435" s="39"/>
      <c r="K435" s="38"/>
      <c r="L435" s="36">
        <v>4.6</v>
      </c>
      <c r="M435" s="38">
        <f t="shared" ref="M435:M439" si="96">L435*700</f>
        <v>3220</v>
      </c>
      <c r="N435" s="36"/>
      <c r="O435" s="38"/>
      <c r="P435" s="38">
        <f t="shared" si="88"/>
        <v>3220</v>
      </c>
    </row>
    <row r="436" s="1" customFormat="1" ht="29" customHeight="1" spans="1:16">
      <c r="A436" s="9" t="s">
        <v>1414</v>
      </c>
      <c r="B436" s="9" t="s">
        <v>1567</v>
      </c>
      <c r="C436" s="9" t="s">
        <v>1444</v>
      </c>
      <c r="D436" s="9">
        <v>18221899970</v>
      </c>
      <c r="E436" s="18" t="s">
        <v>1445</v>
      </c>
      <c r="F436" s="84" t="s">
        <v>1446</v>
      </c>
      <c r="G436" s="18" t="s">
        <v>288</v>
      </c>
      <c r="H436" s="17">
        <v>200.25</v>
      </c>
      <c r="I436" s="17"/>
      <c r="J436" s="39"/>
      <c r="K436" s="38"/>
      <c r="L436" s="36"/>
      <c r="M436" s="38"/>
      <c r="N436" s="36"/>
      <c r="O436" s="38"/>
      <c r="P436" s="38">
        <f t="shared" si="88"/>
        <v>0</v>
      </c>
    </row>
    <row r="437" s="1" customFormat="1" ht="29" customHeight="1" spans="1:16">
      <c r="A437" s="9" t="s">
        <v>1414</v>
      </c>
      <c r="B437" s="9" t="s">
        <v>1567</v>
      </c>
      <c r="C437" s="9" t="s">
        <v>1578</v>
      </c>
      <c r="D437" s="9">
        <v>15000678304</v>
      </c>
      <c r="E437" s="18" t="s">
        <v>1579</v>
      </c>
      <c r="F437" s="18" t="s">
        <v>1580</v>
      </c>
      <c r="G437" s="18" t="s">
        <v>1088</v>
      </c>
      <c r="H437" s="17">
        <v>133.46</v>
      </c>
      <c r="I437" s="17"/>
      <c r="J437" s="39"/>
      <c r="K437" s="38"/>
      <c r="L437" s="36"/>
      <c r="M437" s="38"/>
      <c r="N437" s="36">
        <v>5</v>
      </c>
      <c r="O437" s="38">
        <f t="shared" ref="O437:O439" si="97">N437*1300</f>
        <v>6500</v>
      </c>
      <c r="P437" s="38">
        <f t="shared" si="88"/>
        <v>6500</v>
      </c>
    </row>
    <row r="438" s="1" customFormat="1" ht="29" customHeight="1" spans="1:16">
      <c r="A438" s="9" t="s">
        <v>1414</v>
      </c>
      <c r="B438" s="9" t="s">
        <v>1567</v>
      </c>
      <c r="C438" s="9" t="s">
        <v>1581</v>
      </c>
      <c r="D438" s="9">
        <v>15921821967</v>
      </c>
      <c r="E438" s="18" t="s">
        <v>1582</v>
      </c>
      <c r="F438" s="18" t="s">
        <v>1583</v>
      </c>
      <c r="G438" s="18" t="s">
        <v>1571</v>
      </c>
      <c r="H438" s="17">
        <v>198.27</v>
      </c>
      <c r="I438" s="17"/>
      <c r="J438" s="39"/>
      <c r="K438" s="38"/>
      <c r="L438" s="36">
        <v>5</v>
      </c>
      <c r="M438" s="38">
        <f t="shared" si="96"/>
        <v>3500</v>
      </c>
      <c r="N438" s="36">
        <v>5</v>
      </c>
      <c r="O438" s="38">
        <f t="shared" si="97"/>
        <v>6500</v>
      </c>
      <c r="P438" s="38">
        <f t="shared" si="88"/>
        <v>10000</v>
      </c>
    </row>
    <row r="439" s="1" customFormat="1" ht="29" customHeight="1" spans="1:16">
      <c r="A439" s="9" t="s">
        <v>1414</v>
      </c>
      <c r="B439" s="9" t="s">
        <v>1567</v>
      </c>
      <c r="C439" s="9" t="s">
        <v>1584</v>
      </c>
      <c r="D439" s="9">
        <v>13901762151</v>
      </c>
      <c r="E439" s="18" t="s">
        <v>1585</v>
      </c>
      <c r="F439" s="18" t="s">
        <v>1586</v>
      </c>
      <c r="G439" s="18" t="s">
        <v>1571</v>
      </c>
      <c r="H439" s="17">
        <v>200.15</v>
      </c>
      <c r="I439" s="17"/>
      <c r="J439" s="39"/>
      <c r="K439" s="38"/>
      <c r="L439" s="36">
        <v>4</v>
      </c>
      <c r="M439" s="38">
        <f t="shared" si="96"/>
        <v>2800</v>
      </c>
      <c r="N439" s="36">
        <v>5</v>
      </c>
      <c r="O439" s="38">
        <f t="shared" si="97"/>
        <v>6500</v>
      </c>
      <c r="P439" s="38">
        <f t="shared" si="88"/>
        <v>9300</v>
      </c>
    </row>
    <row r="440" s="1" customFormat="1" ht="29" customHeight="1" spans="1:16">
      <c r="A440" s="9" t="s">
        <v>1414</v>
      </c>
      <c r="B440" s="9" t="s">
        <v>1567</v>
      </c>
      <c r="C440" s="9" t="s">
        <v>1587</v>
      </c>
      <c r="D440" s="9">
        <v>15821369196</v>
      </c>
      <c r="E440" s="18" t="s">
        <v>1588</v>
      </c>
      <c r="F440" s="18" t="s">
        <v>1589</v>
      </c>
      <c r="G440" s="18" t="s">
        <v>69</v>
      </c>
      <c r="H440" s="17">
        <v>193.76</v>
      </c>
      <c r="I440" s="17">
        <v>193.76</v>
      </c>
      <c r="J440" s="39">
        <v>170</v>
      </c>
      <c r="K440" s="38">
        <f t="shared" ref="K440:K445" si="98">J440*200</f>
        <v>34000</v>
      </c>
      <c r="L440" s="36"/>
      <c r="M440" s="38"/>
      <c r="N440" s="36"/>
      <c r="O440" s="38"/>
      <c r="P440" s="38">
        <f t="shared" si="88"/>
        <v>34000</v>
      </c>
    </row>
    <row r="441" s="1" customFormat="1" ht="29" customHeight="1" spans="1:16">
      <c r="A441" s="9" t="s">
        <v>1414</v>
      </c>
      <c r="B441" s="9" t="s">
        <v>1590</v>
      </c>
      <c r="C441" s="9" t="s">
        <v>1591</v>
      </c>
      <c r="D441" s="9">
        <v>13341695132</v>
      </c>
      <c r="E441" s="18" t="s">
        <v>1592</v>
      </c>
      <c r="F441" s="18" t="s">
        <v>1593</v>
      </c>
      <c r="G441" s="18" t="s">
        <v>1594</v>
      </c>
      <c r="H441" s="17">
        <v>132.32</v>
      </c>
      <c r="I441" s="17"/>
      <c r="J441" s="39"/>
      <c r="K441" s="38"/>
      <c r="L441" s="36">
        <v>3</v>
      </c>
      <c r="M441" s="38">
        <f>L441*700</f>
        <v>2100</v>
      </c>
      <c r="N441" s="36">
        <v>3.5</v>
      </c>
      <c r="O441" s="38">
        <f>N441*1300</f>
        <v>4550</v>
      </c>
      <c r="P441" s="38">
        <f t="shared" si="88"/>
        <v>6650</v>
      </c>
    </row>
    <row r="442" s="1" customFormat="1" ht="29" customHeight="1" spans="1:16">
      <c r="A442" s="9" t="s">
        <v>1414</v>
      </c>
      <c r="B442" s="9" t="s">
        <v>1590</v>
      </c>
      <c r="C442" s="9" t="s">
        <v>1595</v>
      </c>
      <c r="D442" s="9">
        <v>13681613926</v>
      </c>
      <c r="E442" s="18" t="s">
        <v>1596</v>
      </c>
      <c r="F442" s="18" t="s">
        <v>1597</v>
      </c>
      <c r="G442" s="18" t="s">
        <v>1420</v>
      </c>
      <c r="H442" s="17">
        <v>199.1</v>
      </c>
      <c r="I442" s="17"/>
      <c r="J442" s="39"/>
      <c r="K442" s="38"/>
      <c r="L442" s="36"/>
      <c r="M442" s="38"/>
      <c r="N442" s="36">
        <v>6</v>
      </c>
      <c r="O442" s="38">
        <f>N442*1300</f>
        <v>7800</v>
      </c>
      <c r="P442" s="38">
        <f t="shared" si="88"/>
        <v>7800</v>
      </c>
    </row>
    <row r="443" s="1" customFormat="1" ht="29" customHeight="1" spans="1:16">
      <c r="A443" s="9" t="s">
        <v>1414</v>
      </c>
      <c r="B443" s="9" t="s">
        <v>1598</v>
      </c>
      <c r="C443" s="9" t="s">
        <v>1599</v>
      </c>
      <c r="D443" s="9">
        <v>15921858930</v>
      </c>
      <c r="E443" s="18" t="s">
        <v>1600</v>
      </c>
      <c r="F443" s="9" t="s">
        <v>1601</v>
      </c>
      <c r="G443" s="9" t="s">
        <v>1088</v>
      </c>
      <c r="H443" s="17">
        <v>199.62</v>
      </c>
      <c r="I443" s="17">
        <v>176.55</v>
      </c>
      <c r="J443" s="39">
        <v>160</v>
      </c>
      <c r="K443" s="38">
        <f t="shared" si="98"/>
        <v>32000</v>
      </c>
      <c r="L443" s="36"/>
      <c r="M443" s="38"/>
      <c r="N443" s="36"/>
      <c r="O443" s="38"/>
      <c r="P443" s="38">
        <f t="shared" si="88"/>
        <v>32000</v>
      </c>
    </row>
    <row r="444" s="1" customFormat="1" ht="29" customHeight="1" spans="1:16">
      <c r="A444" s="13" t="s">
        <v>96</v>
      </c>
      <c r="B444" s="13"/>
      <c r="C444" s="14" t="s">
        <v>1602</v>
      </c>
      <c r="D444" s="13"/>
      <c r="E444" s="13"/>
      <c r="F444" s="13"/>
      <c r="G444" s="13"/>
      <c r="H444" s="48">
        <f t="shared" ref="H444:P444" si="99">SUM(H390:H443)</f>
        <v>14562.22</v>
      </c>
      <c r="I444" s="48">
        <f t="shared" si="99"/>
        <v>5103.47</v>
      </c>
      <c r="J444" s="40">
        <f t="shared" si="99"/>
        <v>3800</v>
      </c>
      <c r="K444" s="41">
        <f t="shared" si="99"/>
        <v>760000</v>
      </c>
      <c r="L444" s="42">
        <f t="shared" si="99"/>
        <v>273.5</v>
      </c>
      <c r="M444" s="41">
        <f t="shared" si="99"/>
        <v>191450</v>
      </c>
      <c r="N444" s="42">
        <f t="shared" si="99"/>
        <v>171.6</v>
      </c>
      <c r="O444" s="41">
        <f t="shared" si="99"/>
        <v>223080</v>
      </c>
      <c r="P444" s="41">
        <f t="shared" si="99"/>
        <v>1174530</v>
      </c>
    </row>
    <row r="445" s="1" customFormat="1" ht="29" customHeight="1" spans="1:16">
      <c r="A445" s="10" t="s">
        <v>1603</v>
      </c>
      <c r="B445" s="10" t="s">
        <v>1604</v>
      </c>
      <c r="C445" s="9" t="s">
        <v>1605</v>
      </c>
      <c r="D445" s="9">
        <v>13764956162</v>
      </c>
      <c r="E445" s="9" t="s">
        <v>1606</v>
      </c>
      <c r="F445" s="80" t="s">
        <v>1607</v>
      </c>
      <c r="G445" s="9" t="s">
        <v>1608</v>
      </c>
      <c r="H445" s="17">
        <v>3501.3</v>
      </c>
      <c r="I445" s="17">
        <v>3501.3</v>
      </c>
      <c r="J445" s="39">
        <v>2500</v>
      </c>
      <c r="K445" s="38">
        <f t="shared" si="98"/>
        <v>500000</v>
      </c>
      <c r="L445" s="36">
        <v>170</v>
      </c>
      <c r="M445" s="38">
        <f>L445*700</f>
        <v>119000</v>
      </c>
      <c r="N445" s="36"/>
      <c r="O445" s="38"/>
      <c r="P445" s="38">
        <f>K445+M445+O445</f>
        <v>619000</v>
      </c>
    </row>
    <row r="446" s="1" customFormat="1" ht="29" customHeight="1" spans="1:16">
      <c r="A446" s="11"/>
      <c r="B446" s="11"/>
      <c r="C446" s="9" t="s">
        <v>1609</v>
      </c>
      <c r="D446" s="9">
        <v>15301610506</v>
      </c>
      <c r="E446" s="9" t="s">
        <v>1610</v>
      </c>
      <c r="F446" s="80" t="s">
        <v>1611</v>
      </c>
      <c r="G446" s="9" t="s">
        <v>735</v>
      </c>
      <c r="H446" s="17">
        <v>919.7</v>
      </c>
      <c r="I446" s="17"/>
      <c r="J446" s="39"/>
      <c r="K446" s="38"/>
      <c r="L446" s="36">
        <v>28</v>
      </c>
      <c r="M446" s="38">
        <f>L446*700</f>
        <v>19600</v>
      </c>
      <c r="N446" s="36">
        <v>18</v>
      </c>
      <c r="O446" s="38">
        <f>N446*1300</f>
        <v>23400</v>
      </c>
      <c r="P446" s="38">
        <f>K446+M446+O446</f>
        <v>43000</v>
      </c>
    </row>
    <row r="447" s="1" customFormat="1" ht="29" customHeight="1" spans="1:16">
      <c r="A447" s="13" t="s">
        <v>96</v>
      </c>
      <c r="B447" s="13"/>
      <c r="C447" s="14" t="s">
        <v>1612</v>
      </c>
      <c r="D447" s="13"/>
      <c r="E447" s="13"/>
      <c r="F447" s="13"/>
      <c r="G447" s="13"/>
      <c r="H447" s="48">
        <f t="shared" ref="H447:P447" si="100">SUM(H445:H446)</f>
        <v>4421</v>
      </c>
      <c r="I447" s="48">
        <f t="shared" si="100"/>
        <v>3501.3</v>
      </c>
      <c r="J447" s="40">
        <f t="shared" si="100"/>
        <v>2500</v>
      </c>
      <c r="K447" s="41">
        <f t="shared" si="100"/>
        <v>500000</v>
      </c>
      <c r="L447" s="42">
        <f t="shared" si="100"/>
        <v>198</v>
      </c>
      <c r="M447" s="41">
        <f t="shared" si="100"/>
        <v>138600</v>
      </c>
      <c r="N447" s="42">
        <f t="shared" si="100"/>
        <v>18</v>
      </c>
      <c r="O447" s="41">
        <f t="shared" si="100"/>
        <v>23400</v>
      </c>
      <c r="P447" s="41">
        <f t="shared" si="100"/>
        <v>662000</v>
      </c>
    </row>
    <row r="448" s="2" customFormat="1" ht="29" customHeight="1" spans="1:16">
      <c r="A448" s="13" t="s">
        <v>1613</v>
      </c>
      <c r="B448" s="13"/>
      <c r="C448" s="13"/>
      <c r="D448" s="13"/>
      <c r="E448" s="13"/>
      <c r="F448" s="13"/>
      <c r="G448" s="13"/>
      <c r="H448" s="13">
        <f>H25+H49+H101+H127+H207+H286+H328+H389+H444+H447</f>
        <v>126528.79</v>
      </c>
      <c r="I448" s="13">
        <f>I25+I49+I101+I127+I207+I286+I328+I389+I444+I447</f>
        <v>55376.376</v>
      </c>
      <c r="J448" s="40">
        <f>J25+J49+J101+J127+J207+J286+J328+J389+J444+J447</f>
        <v>28100</v>
      </c>
      <c r="K448" s="41">
        <f t="shared" ref="I448:P448" si="101">K25+K49+K101+K127+K207+K286+K328+K389+K444+K447</f>
        <v>5620000</v>
      </c>
      <c r="L448" s="42">
        <f t="shared" si="101"/>
        <v>2297.38</v>
      </c>
      <c r="M448" s="41">
        <f t="shared" si="101"/>
        <v>1608166</v>
      </c>
      <c r="N448" s="42">
        <f t="shared" si="101"/>
        <v>1294.8</v>
      </c>
      <c r="O448" s="41">
        <f t="shared" si="101"/>
        <v>1683240</v>
      </c>
      <c r="P448" s="41">
        <f t="shared" si="101"/>
        <v>8911406</v>
      </c>
    </row>
  </sheetData>
  <protectedRanges>
    <protectedRange sqref="E118" name="区域1"/>
    <protectedRange sqref="E347" name="区域1_1_2_1"/>
    <protectedRange sqref="E349" name="区域1_1_2_1_1"/>
  </protectedRanges>
  <autoFilter xmlns:etc="http://www.wps.cn/officeDocument/2017/etCustomData" ref="A3:P449" etc:filterBottomFollowUsedRange="0">
    <extLst>
      <etc:autoFilterAnalysis etc:version="v1" etc:showPane="0">
        <etc:analysisCharts>
          <etc:chart etc:type="pie">
            <etc:category etc:colId="-1"/>
            <etc:seriesCollections etc:count="1">
              <etc:series etc:colId="9" etc:subtotal="sum"/>
            </etc:seriesCollections>
          </etc:chart>
        </etc:analysisCharts>
      </etc:autoFilterAnalysis>
    </extLst>
  </autoFilter>
  <mergeCells count="27">
    <mergeCell ref="A1:P1"/>
    <mergeCell ref="J2:P2"/>
    <mergeCell ref="J3:K3"/>
    <mergeCell ref="L3:M3"/>
    <mergeCell ref="N3:O3"/>
    <mergeCell ref="A25:B25"/>
    <mergeCell ref="A49:B49"/>
    <mergeCell ref="A101:B101"/>
    <mergeCell ref="A127:B127"/>
    <mergeCell ref="A207:B207"/>
    <mergeCell ref="A286:B286"/>
    <mergeCell ref="A389:B389"/>
    <mergeCell ref="A444:B444"/>
    <mergeCell ref="A447:B447"/>
    <mergeCell ref="A448:G448"/>
    <mergeCell ref="A3:A4"/>
    <mergeCell ref="A445:A446"/>
    <mergeCell ref="B3:B4"/>
    <mergeCell ref="B445:B446"/>
    <mergeCell ref="C3:C4"/>
    <mergeCell ref="D3:D4"/>
    <mergeCell ref="E3:E4"/>
    <mergeCell ref="F3:F4"/>
    <mergeCell ref="G3:G4"/>
    <mergeCell ref="H3:H4"/>
    <mergeCell ref="I3:I4"/>
    <mergeCell ref="P3:P4"/>
  </mergeCells>
  <printOptions verticalCentered="1"/>
  <pageMargins left="0.393055555555556" right="0.227777777777778" top="0.0388888888888889" bottom="0.0388888888888889" header="0.0784722222222222" footer="0"/>
  <pageSetup paperSize="9" scale="58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6" master="" otherUserPermission="visible">
    <arrUserId title="区域1" rangeCreator="" othersAccessPermission="edit"/>
    <arrUserId title="区域1_1_2_1" rangeCreator="" othersAccessPermission="edit"/>
    <arrUserId title="区域1_1_2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2023-09-16T00:44:00Z</dcterms:created>
  <cp:lastPrinted>2023-10-20T17:52:00Z</cp:lastPrinted>
  <dcterms:modified xsi:type="dcterms:W3CDTF">2026-10-15T10:21:58Z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C0CF17EA72988D73AD76AF6A4D29C56A_43</vt:lpwstr>
  </property>
  <property fmtid="{D5CDD505-2E9C-101B-9397-08002B2CF9AE}" pid="3" name="KSOProductBuildVer">
    <vt:lpwstr>2052-12.9.0.18469</vt:lpwstr>
  </property>
</Properties>
</file>