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1435" windowHeight="9795" firstSheet="3" activeTab="9"/>
  </bookViews>
  <sheets>
    <sheet name="外商直接投资签约项目数" sheetId="1" r:id="rId1"/>
    <sheet name="外商直接投资合同利用外资" sheetId="2" r:id="rId2"/>
    <sheet name="外商投资分镇情况" sheetId="4" r:id="rId3"/>
    <sheet name="3三资企业经营情况" sheetId="3" r:id="rId4"/>
    <sheet name="招商引资分镇数据" sheetId="16" r:id="rId5"/>
    <sheet name="进出口综合情况表" sheetId="5" r:id="rId6"/>
    <sheet name="出口按企业性质" sheetId="6" r:id="rId7"/>
    <sheet name="各镇直接出口排行" sheetId="7" r:id="rId8"/>
    <sheet name="企业前十" sheetId="8" r:id="rId9"/>
    <sheet name="分国别" sheetId="9" r:id="rId10"/>
    <sheet name="主要产品进出口" sheetId="10" r:id="rId11"/>
    <sheet name="旅游业主要指标" sheetId="11" r:id="rId12"/>
    <sheet name="旅行社接待情况" sheetId="13" r:id="rId13"/>
    <sheet name="宾馆接待人员" sheetId="14" r:id="rId14"/>
  </sheets>
  <calcPr calcId="125725"/>
</workbook>
</file>

<file path=xl/calcChain.xml><?xml version="1.0" encoding="utf-8"?>
<calcChain xmlns="http://schemas.openxmlformats.org/spreadsheetml/2006/main">
  <c r="L4" i="16"/>
  <c r="C4" i="4"/>
  <c r="F5" i="16"/>
  <c r="E5"/>
  <c r="D187" i="9"/>
  <c r="C187"/>
  <c r="E187"/>
  <c r="B187"/>
  <c r="C120" i="10"/>
  <c r="D120"/>
  <c r="E120"/>
  <c r="B120"/>
  <c r="D31" i="14"/>
  <c r="E31"/>
  <c r="F31"/>
  <c r="G31"/>
  <c r="H31"/>
  <c r="I31"/>
  <c r="C31"/>
  <c r="I16"/>
  <c r="D16"/>
  <c r="E16"/>
  <c r="F16"/>
  <c r="G16"/>
  <c r="H16"/>
  <c r="C16"/>
  <c r="C19"/>
  <c r="D19"/>
  <c r="E19"/>
  <c r="F19"/>
  <c r="G19"/>
  <c r="H19"/>
  <c r="I19"/>
  <c r="C41" i="13"/>
  <c r="D41"/>
  <c r="E41"/>
  <c r="F41"/>
  <c r="G41"/>
  <c r="H41"/>
  <c r="I41"/>
  <c r="J41"/>
  <c r="K41"/>
  <c r="B41"/>
  <c r="I4" i="14"/>
  <c r="H4"/>
  <c r="G4"/>
  <c r="F4"/>
  <c r="E4"/>
  <c r="D4"/>
  <c r="C4"/>
  <c r="I4" i="13"/>
  <c r="H4"/>
  <c r="G4"/>
  <c r="F4"/>
  <c r="E4"/>
  <c r="D4"/>
  <c r="C4"/>
  <c r="B4"/>
  <c r="E5" i="11"/>
  <c r="D5"/>
  <c r="F5" s="1"/>
  <c r="E4"/>
  <c r="D4"/>
  <c r="F4" s="1"/>
  <c r="F11"/>
  <c r="F10"/>
  <c r="F9"/>
  <c r="F8"/>
  <c r="F7"/>
  <c r="F6"/>
  <c r="G103" i="10"/>
  <c r="G101"/>
  <c r="I5"/>
  <c r="G5"/>
  <c r="D4" i="7"/>
</calcChain>
</file>

<file path=xl/sharedStrings.xml><?xml version="1.0" encoding="utf-8"?>
<sst xmlns="http://schemas.openxmlformats.org/spreadsheetml/2006/main" count="729" uniqueCount="611">
  <si>
    <t>外商直接投资签约项目数</t>
    <phoneticPr fontId="6" type="noConversion"/>
  </si>
  <si>
    <t>2012年内签约项目</t>
    <phoneticPr fontId="6" type="noConversion"/>
  </si>
  <si>
    <t>2011年内签约项目</t>
    <phoneticPr fontId="6" type="noConversion"/>
  </si>
  <si>
    <r>
      <t>至</t>
    </r>
    <r>
      <rPr>
        <sz val="12"/>
        <rFont val="Times New Roman"/>
        <family val="1"/>
      </rPr>
      <t>2012</t>
    </r>
    <r>
      <rPr>
        <sz val="12"/>
        <rFont val="宋体"/>
        <family val="3"/>
        <charset val="134"/>
      </rPr>
      <t>年末累计</t>
    </r>
    <phoneticPr fontId="6" type="noConversion"/>
  </si>
  <si>
    <t>总计</t>
    <phoneticPr fontId="6" type="noConversion"/>
  </si>
  <si>
    <t>一、按投资方式分</t>
    <phoneticPr fontId="6" type="noConversion"/>
  </si>
  <si>
    <r>
      <t xml:space="preserve">    </t>
    </r>
    <r>
      <rPr>
        <sz val="12"/>
        <rFont val="宋体"/>
        <family val="3"/>
        <charset val="134"/>
      </rPr>
      <t>中外合资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</si>
  <si>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中外合作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</si>
  <si>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外商独资</t>
    </r>
    <phoneticPr fontId="6" type="noConversion"/>
  </si>
  <si>
    <t>二、投资行业分</t>
    <phoneticPr fontId="6" type="noConversion"/>
  </si>
  <si>
    <r>
      <t xml:space="preserve">    </t>
    </r>
    <r>
      <rPr>
        <sz val="12"/>
        <rFont val="宋体"/>
        <family val="3"/>
        <charset val="134"/>
      </rPr>
      <t>工业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</si>
  <si>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建筑业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</si>
  <si>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其他</t>
    </r>
    <phoneticPr fontId="6" type="noConversion"/>
  </si>
  <si>
    <t>三、按投资规模分</t>
    <phoneticPr fontId="6" type="noConversion"/>
  </si>
  <si>
    <r>
      <t xml:space="preserve">    1000</t>
    </r>
    <r>
      <rPr>
        <sz val="12"/>
        <rFont val="宋体"/>
        <family val="3"/>
        <charset val="134"/>
      </rPr>
      <t>万美元以上</t>
    </r>
    <phoneticPr fontId="6" type="noConversion"/>
  </si>
  <si>
    <r>
      <t xml:space="preserve">    501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1000</t>
    </r>
    <r>
      <rPr>
        <sz val="12"/>
        <rFont val="宋体"/>
        <family val="3"/>
        <charset val="134"/>
      </rPr>
      <t>万美元</t>
    </r>
    <phoneticPr fontId="6" type="noConversion"/>
  </si>
  <si>
    <r>
      <t xml:space="preserve">    301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500</t>
    </r>
    <r>
      <rPr>
        <sz val="12"/>
        <rFont val="宋体"/>
        <family val="3"/>
        <charset val="134"/>
      </rPr>
      <t>万美元</t>
    </r>
    <phoneticPr fontId="6" type="noConversion"/>
  </si>
  <si>
    <r>
      <t xml:space="preserve">    101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300</t>
    </r>
    <r>
      <rPr>
        <sz val="12"/>
        <rFont val="宋体"/>
        <family val="3"/>
        <charset val="134"/>
      </rPr>
      <t>万美元</t>
    </r>
    <phoneticPr fontId="6" type="noConversion"/>
  </si>
  <si>
    <r>
      <t xml:space="preserve">    51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100</t>
    </r>
    <r>
      <rPr>
        <sz val="12"/>
        <rFont val="宋体"/>
        <family val="3"/>
        <charset val="134"/>
      </rPr>
      <t>万美元</t>
    </r>
    <phoneticPr fontId="6" type="noConversion"/>
  </si>
  <si>
    <r>
      <t xml:space="preserve">    50</t>
    </r>
    <r>
      <rPr>
        <sz val="12"/>
        <rFont val="宋体"/>
        <family val="3"/>
        <charset val="134"/>
      </rPr>
      <t>万美元以下</t>
    </r>
    <phoneticPr fontId="6" type="noConversion"/>
  </si>
  <si>
    <t>四、投资国别（地区）分</t>
    <phoneticPr fontId="6" type="noConversion"/>
  </si>
  <si>
    <r>
      <t xml:space="preserve">    </t>
    </r>
    <r>
      <rPr>
        <sz val="12"/>
        <rFont val="宋体"/>
        <family val="3"/>
        <charset val="134"/>
      </rPr>
      <t>香港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</si>
  <si>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台湾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</si>
  <si>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澳门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</si>
  <si>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日本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</si>
  <si>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美国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</si>
  <si>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加拿大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</si>
  <si>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马来西亚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</si>
  <si>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泰国</t>
    </r>
    <phoneticPr fontId="6" type="noConversion"/>
  </si>
  <si>
    <r>
      <t xml:space="preserve">    </t>
    </r>
    <r>
      <rPr>
        <sz val="12"/>
        <rFont val="宋体"/>
        <family val="3"/>
        <charset val="134"/>
      </rPr>
      <t>澳大利亚</t>
    </r>
    <phoneticPr fontId="6" type="noConversion"/>
  </si>
  <si>
    <t>单位：个</t>
    <phoneticPr fontId="12" type="noConversion"/>
  </si>
  <si>
    <t>外商直接投资合同利用外资</t>
    <phoneticPr fontId="6" type="noConversion"/>
  </si>
  <si>
    <t>单位：万美元</t>
    <phoneticPr fontId="6" type="noConversion"/>
  </si>
  <si>
    <r>
      <t>2</t>
    </r>
    <r>
      <rPr>
        <sz val="11"/>
        <color theme="1"/>
        <rFont val="宋体"/>
        <family val="2"/>
        <charset val="134"/>
        <scheme val="minor"/>
      </rPr>
      <t>012</t>
    </r>
    <r>
      <rPr>
        <sz val="12"/>
        <rFont val="宋体"/>
        <family val="3"/>
        <charset val="134"/>
      </rPr>
      <t>年内签约项目</t>
    </r>
    <phoneticPr fontId="6" type="noConversion"/>
  </si>
  <si>
    <r>
      <t>2</t>
    </r>
    <r>
      <rPr>
        <sz val="11"/>
        <color theme="1"/>
        <rFont val="宋体"/>
        <family val="2"/>
        <charset val="134"/>
        <scheme val="minor"/>
      </rPr>
      <t>011</t>
    </r>
    <r>
      <rPr>
        <sz val="12"/>
        <rFont val="宋体"/>
        <family val="3"/>
        <charset val="134"/>
      </rPr>
      <t>年内签约项目</t>
    </r>
    <phoneticPr fontId="6" type="noConversion"/>
  </si>
  <si>
    <t>合同利用外资合计</t>
    <phoneticPr fontId="6" type="noConversion"/>
  </si>
  <si>
    <t>一、投资方式分</t>
    <phoneticPr fontId="6" type="noConversion"/>
  </si>
  <si>
    <t>中外合资</t>
    <phoneticPr fontId="6" type="noConversion"/>
  </si>
  <si>
    <t>中外合作</t>
    <phoneticPr fontId="6" type="noConversion"/>
  </si>
  <si>
    <t>外商独资</t>
    <phoneticPr fontId="6" type="noConversion"/>
  </si>
  <si>
    <t>二、按投资行业分</t>
    <phoneticPr fontId="6" type="noConversion"/>
  </si>
  <si>
    <t>工业</t>
    <phoneticPr fontId="6" type="noConversion"/>
  </si>
  <si>
    <t>建筑业</t>
    <phoneticPr fontId="6" type="noConversion"/>
  </si>
  <si>
    <t>其他</t>
    <phoneticPr fontId="6" type="noConversion"/>
  </si>
  <si>
    <t>三、投资规模分</t>
    <phoneticPr fontId="6" type="noConversion"/>
  </si>
  <si>
    <r>
      <t>1000</t>
    </r>
    <r>
      <rPr>
        <sz val="12"/>
        <rFont val="宋体"/>
        <family val="3"/>
        <charset val="134"/>
      </rPr>
      <t>万美元以上</t>
    </r>
    <phoneticPr fontId="6" type="noConversion"/>
  </si>
  <si>
    <r>
      <t>501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1000</t>
    </r>
    <r>
      <rPr>
        <sz val="12"/>
        <rFont val="宋体"/>
        <family val="3"/>
        <charset val="134"/>
      </rPr>
      <t>万美元</t>
    </r>
    <phoneticPr fontId="6" type="noConversion"/>
  </si>
  <si>
    <r>
      <t>301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500</t>
    </r>
    <r>
      <rPr>
        <sz val="12"/>
        <rFont val="宋体"/>
        <family val="3"/>
        <charset val="134"/>
      </rPr>
      <t>万美元</t>
    </r>
    <phoneticPr fontId="6" type="noConversion"/>
  </si>
  <si>
    <r>
      <t>101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300</t>
    </r>
    <r>
      <rPr>
        <sz val="12"/>
        <rFont val="宋体"/>
        <family val="3"/>
        <charset val="134"/>
      </rPr>
      <t>万美元</t>
    </r>
    <phoneticPr fontId="6" type="noConversion"/>
  </si>
  <si>
    <r>
      <t>51</t>
    </r>
    <r>
      <rPr>
        <sz val="12"/>
        <rFont val="宋体"/>
        <family val="3"/>
        <charset val="134"/>
      </rPr>
      <t>－</t>
    </r>
    <r>
      <rPr>
        <sz val="12"/>
        <rFont val="Times New Roman"/>
        <family val="1"/>
      </rPr>
      <t>100</t>
    </r>
    <r>
      <rPr>
        <sz val="12"/>
        <rFont val="宋体"/>
        <family val="3"/>
        <charset val="134"/>
      </rPr>
      <t>万美元</t>
    </r>
    <phoneticPr fontId="6" type="noConversion"/>
  </si>
  <si>
    <r>
      <t>50</t>
    </r>
    <r>
      <rPr>
        <sz val="12"/>
        <rFont val="宋体"/>
        <family val="3"/>
        <charset val="134"/>
      </rPr>
      <t>万美元以下</t>
    </r>
    <phoneticPr fontId="6" type="noConversion"/>
  </si>
  <si>
    <t>至2012年末累计</t>
  </si>
  <si>
    <t>单位</t>
    <phoneticPr fontId="6" type="noConversion"/>
  </si>
  <si>
    <t>个</t>
    <phoneticPr fontId="6" type="noConversion"/>
  </si>
  <si>
    <t>万元</t>
    <phoneticPr fontId="6" type="noConversion"/>
  </si>
  <si>
    <t>应交增值税</t>
    <phoneticPr fontId="6" type="noConversion"/>
  </si>
  <si>
    <t>万美元</t>
    <phoneticPr fontId="6" type="noConversion"/>
  </si>
  <si>
    <t>人</t>
    <phoneticPr fontId="6" type="noConversion"/>
  </si>
  <si>
    <t>三资企业生产经营情况</t>
  </si>
  <si>
    <t xml:space="preserve">   合    计</t>
    <phoneticPr fontId="6" type="noConversion"/>
  </si>
  <si>
    <t xml:space="preserve">   南 桥 镇</t>
    <phoneticPr fontId="6" type="noConversion"/>
  </si>
  <si>
    <t xml:space="preserve">   奉 城 镇</t>
    <phoneticPr fontId="6" type="noConversion"/>
  </si>
  <si>
    <t xml:space="preserve">   庄 行 镇</t>
    <phoneticPr fontId="6" type="noConversion"/>
  </si>
  <si>
    <t xml:space="preserve">   金 汇 镇</t>
    <phoneticPr fontId="6" type="noConversion"/>
  </si>
  <si>
    <t xml:space="preserve">   四 团 镇</t>
    <phoneticPr fontId="6" type="noConversion"/>
  </si>
  <si>
    <t xml:space="preserve">   青 村 镇</t>
    <phoneticPr fontId="6" type="noConversion"/>
  </si>
  <si>
    <t xml:space="preserve">   柘 林 镇</t>
    <phoneticPr fontId="6" type="noConversion"/>
  </si>
  <si>
    <r>
      <t xml:space="preserve"> </t>
    </r>
    <r>
      <rPr>
        <sz val="11"/>
        <rFont val="宋体"/>
        <family val="3"/>
        <charset val="134"/>
      </rPr>
      <t xml:space="preserve">  海 湾 镇</t>
    </r>
    <phoneticPr fontId="6" type="noConversion"/>
  </si>
  <si>
    <r>
      <t xml:space="preserve"> </t>
    </r>
    <r>
      <rPr>
        <sz val="11"/>
        <rFont val="宋体"/>
        <family val="3"/>
        <charset val="134"/>
      </rPr>
      <t xml:space="preserve">  海湾旅游区</t>
    </r>
    <phoneticPr fontId="6" type="noConversion"/>
  </si>
  <si>
    <r>
      <t xml:space="preserve"> </t>
    </r>
    <r>
      <rPr>
        <sz val="11"/>
        <rFont val="宋体"/>
        <family val="3"/>
        <charset val="134"/>
      </rPr>
      <t xml:space="preserve">  工业综合开发区</t>
    </r>
    <phoneticPr fontId="6" type="noConversion"/>
  </si>
  <si>
    <t>化工区奉贤分区</t>
    <phoneticPr fontId="6" type="noConversion"/>
  </si>
  <si>
    <t xml:space="preserve">   生物科技园区</t>
    <phoneticPr fontId="6" type="noConversion"/>
  </si>
  <si>
    <r>
      <t xml:space="preserve"> </t>
    </r>
    <r>
      <rPr>
        <sz val="11"/>
        <rFont val="宋体"/>
        <family val="3"/>
        <charset val="134"/>
      </rPr>
      <t xml:space="preserve">  海港开发区</t>
    </r>
    <phoneticPr fontId="6" type="noConversion"/>
  </si>
  <si>
    <t xml:space="preserve">   星火开发区</t>
    <phoneticPr fontId="6" type="noConversion"/>
  </si>
  <si>
    <t xml:space="preserve">   临港奉贤分区</t>
    <phoneticPr fontId="6" type="noConversion"/>
  </si>
  <si>
    <t xml:space="preserve">   南桥新城</t>
    <phoneticPr fontId="6" type="noConversion"/>
  </si>
  <si>
    <t xml:space="preserve">   华龙集团 </t>
    <phoneticPr fontId="6" type="noConversion"/>
  </si>
  <si>
    <t xml:space="preserve">   广电集团</t>
    <phoneticPr fontId="6" type="noConversion"/>
  </si>
  <si>
    <t xml:space="preserve">   粮油总公司</t>
    <phoneticPr fontId="6" type="noConversion"/>
  </si>
  <si>
    <t xml:space="preserve">   其    他</t>
    <phoneticPr fontId="6" type="noConversion"/>
  </si>
  <si>
    <t>2012年合同外资</t>
    <phoneticPr fontId="6" type="noConversion"/>
  </si>
  <si>
    <t>2012年到位资金</t>
    <phoneticPr fontId="12" type="noConversion"/>
  </si>
  <si>
    <t>实到外资</t>
    <phoneticPr fontId="12" type="noConversion"/>
  </si>
  <si>
    <t>三资企业投产企业数</t>
    <phoneticPr fontId="6" type="noConversion"/>
  </si>
  <si>
    <t>万美元</t>
    <phoneticPr fontId="12" type="noConversion"/>
  </si>
  <si>
    <t>营业（销售）收入</t>
    <phoneticPr fontId="6" type="noConversion"/>
  </si>
  <si>
    <t>实缴税金总额</t>
    <phoneticPr fontId="6" type="noConversion"/>
  </si>
  <si>
    <t>利润总额</t>
    <phoneticPr fontId="6" type="noConversion"/>
  </si>
  <si>
    <t>外汇总收入</t>
    <phoneticPr fontId="6" type="noConversion"/>
  </si>
  <si>
    <t>其中：生产经营性外汇收入</t>
    <phoneticPr fontId="6" type="noConversion"/>
  </si>
  <si>
    <t>外汇总支出</t>
    <phoneticPr fontId="6" type="noConversion"/>
  </si>
  <si>
    <t>其中：生产经营性外汇支出</t>
    <phoneticPr fontId="6" type="noConversion"/>
  </si>
  <si>
    <t>从业人员平均人数</t>
    <phoneticPr fontId="6" type="noConversion"/>
  </si>
  <si>
    <t>期内从业人员劳动报酬总额</t>
    <phoneticPr fontId="6" type="noConversion"/>
  </si>
  <si>
    <t>外商投资分镇情况</t>
    <phoneticPr fontId="6" type="noConversion"/>
  </si>
  <si>
    <t>奉贤区进出口综合情况表</t>
    <phoneticPr fontId="6" type="noConversion"/>
  </si>
  <si>
    <t>项目</t>
    <phoneticPr fontId="6" type="noConversion"/>
  </si>
  <si>
    <t xml:space="preserve">    一般贸易</t>
    <phoneticPr fontId="6" type="noConversion"/>
  </si>
  <si>
    <t xml:space="preserve">    加工贸易</t>
    <phoneticPr fontId="6" type="noConversion"/>
  </si>
  <si>
    <t xml:space="preserve">      来料加工装配贸易</t>
    <phoneticPr fontId="6" type="noConversion"/>
  </si>
  <si>
    <t xml:space="preserve">      进料加工贸易</t>
    <phoneticPr fontId="6" type="noConversion"/>
  </si>
  <si>
    <t xml:space="preserve">    其他贸易</t>
    <phoneticPr fontId="6" type="noConversion"/>
  </si>
  <si>
    <t xml:space="preserve">      来料加工装配进口的设备</t>
    <phoneticPr fontId="6" type="noConversion"/>
  </si>
  <si>
    <t xml:space="preserve">      外商投资企业作为投资进口的设备、物品</t>
    <phoneticPr fontId="6" type="noConversion"/>
  </si>
  <si>
    <t xml:space="preserve">      保税仓库进出境货物</t>
    <phoneticPr fontId="6" type="noConversion"/>
  </si>
  <si>
    <t xml:space="preserve">      保税区仓储转口货物</t>
    <phoneticPr fontId="6" type="noConversion"/>
  </si>
  <si>
    <t xml:space="preserve">      其它</t>
    <phoneticPr fontId="6" type="noConversion"/>
  </si>
  <si>
    <t xml:space="preserve">      加工区进口设备</t>
    <phoneticPr fontId="6" type="noConversion"/>
  </si>
  <si>
    <t>企业性质</t>
  </si>
  <si>
    <t>2012年</t>
    <phoneticPr fontId="6" type="noConversion"/>
  </si>
  <si>
    <t>2011年</t>
    <phoneticPr fontId="6" type="noConversion"/>
  </si>
  <si>
    <t>外商投资企业</t>
  </si>
  <si>
    <t>其中：星火开发区</t>
  </si>
  <si>
    <t>外贸型企业</t>
  </si>
  <si>
    <t>自营进出口企业</t>
  </si>
  <si>
    <t>合计</t>
  </si>
  <si>
    <t>2012年出口按企业性质完成情况表</t>
    <phoneticPr fontId="6" type="noConversion"/>
  </si>
  <si>
    <t>单位：万美元</t>
    <phoneticPr fontId="12" type="noConversion"/>
  </si>
  <si>
    <t>奉贤区各镇、（集团）公司直接出口排行表</t>
    <phoneticPr fontId="6" type="noConversion"/>
  </si>
  <si>
    <t>金额单位：万美元</t>
    <phoneticPr fontId="6" type="noConversion"/>
  </si>
  <si>
    <t>排名</t>
    <phoneticPr fontId="6" type="noConversion"/>
  </si>
  <si>
    <t>各镇、（集团）公司</t>
    <phoneticPr fontId="6" type="noConversion"/>
  </si>
  <si>
    <t>出口总额</t>
    <phoneticPr fontId="6" type="noConversion"/>
  </si>
  <si>
    <t>出口企业数</t>
    <phoneticPr fontId="6" type="noConversion"/>
  </si>
  <si>
    <t xml:space="preserve">出口加工区 </t>
  </si>
  <si>
    <t xml:space="preserve">综合开发区 </t>
  </si>
  <si>
    <t xml:space="preserve">南桥镇 </t>
  </si>
  <si>
    <t xml:space="preserve">金汇镇 </t>
  </si>
  <si>
    <t xml:space="preserve">四团镇 </t>
  </si>
  <si>
    <t xml:space="preserve">柘林镇 </t>
  </si>
  <si>
    <t xml:space="preserve">化学工业区 </t>
  </si>
  <si>
    <t xml:space="preserve">奉城镇 </t>
  </si>
  <si>
    <t xml:space="preserve">庄行镇 </t>
  </si>
  <si>
    <t xml:space="preserve">青村镇 </t>
  </si>
  <si>
    <t xml:space="preserve">海港开发区 </t>
  </si>
  <si>
    <t xml:space="preserve">现代农业园区 </t>
  </si>
  <si>
    <t xml:space="preserve">星火开发区 </t>
  </si>
  <si>
    <t xml:space="preserve">海湾镇 </t>
  </si>
  <si>
    <t xml:space="preserve">海湾旅游区 </t>
  </si>
  <si>
    <t xml:space="preserve">广电集团 </t>
  </si>
  <si>
    <t xml:space="preserve">华龙集团 </t>
  </si>
  <si>
    <t xml:space="preserve">航星集团 </t>
  </si>
  <si>
    <t xml:space="preserve">工业总公司 </t>
  </si>
  <si>
    <t xml:space="preserve">畜牧总公司 </t>
  </si>
  <si>
    <t xml:space="preserve">柘中集团 </t>
  </si>
  <si>
    <t xml:space="preserve">凯托集团 </t>
  </si>
  <si>
    <t>合计</t>
    <phoneticPr fontId="6" type="noConversion"/>
  </si>
  <si>
    <t>奉贤区出口企业前十名排行表</t>
    <phoneticPr fontId="6" type="noConversion"/>
  </si>
  <si>
    <t>企业名称</t>
    <phoneticPr fontId="6" type="noConversion"/>
  </si>
  <si>
    <t>企业所属</t>
    <phoneticPr fontId="6" type="noConversion"/>
  </si>
  <si>
    <t>上海晶澳太阳能科技有限公司</t>
  </si>
  <si>
    <t>出口加工区</t>
  </si>
  <si>
    <t>先锋电子科技(上海)有限公司</t>
  </si>
  <si>
    <t>先锋高科技（上海）有限公司</t>
  </si>
  <si>
    <t>综合开发区</t>
  </si>
  <si>
    <t>创见资讯(上海)有限公司</t>
  </si>
  <si>
    <t>上海海亮铜业有限公司</t>
  </si>
  <si>
    <t>四团镇</t>
  </si>
  <si>
    <t>宜家分拨（上海）有限公司</t>
  </si>
  <si>
    <t>海港开发区</t>
  </si>
  <si>
    <t>上海恒逸聚酯纤维有限公司</t>
  </si>
  <si>
    <t>化学工业区</t>
  </si>
  <si>
    <t>上海超日国际贸易有限公司</t>
  </si>
  <si>
    <t>南桥镇</t>
  </si>
  <si>
    <t>纳图兹家具(中国)有限公司</t>
  </si>
  <si>
    <t>奥托立夫（中国）电子有限公司</t>
  </si>
  <si>
    <t>亚洲</t>
  </si>
  <si>
    <t>阿富汗</t>
  </si>
  <si>
    <t>孟加拉国</t>
  </si>
  <si>
    <t>香港</t>
  </si>
  <si>
    <t>印度</t>
  </si>
  <si>
    <t>日本</t>
  </si>
  <si>
    <t>澳门</t>
  </si>
  <si>
    <t>蒙古</t>
  </si>
  <si>
    <t>尼泊尔</t>
  </si>
  <si>
    <t>巴基斯坦</t>
  </si>
  <si>
    <t>韩国</t>
  </si>
  <si>
    <t>斯里兰卡</t>
  </si>
  <si>
    <t>中国</t>
  </si>
  <si>
    <t>台湾</t>
  </si>
  <si>
    <t>东盟</t>
  </si>
  <si>
    <t>文莱</t>
  </si>
  <si>
    <t>缅甸</t>
  </si>
  <si>
    <t>柬埔寨</t>
  </si>
  <si>
    <t>印度尼西亚</t>
  </si>
  <si>
    <t>老挝</t>
  </si>
  <si>
    <t>马来西亚</t>
  </si>
  <si>
    <t>菲律宾</t>
  </si>
  <si>
    <t>新加坡</t>
  </si>
  <si>
    <t>泰国</t>
  </si>
  <si>
    <t>越南</t>
  </si>
  <si>
    <t>哈萨克斯坦</t>
  </si>
  <si>
    <t>吉尔吉斯</t>
  </si>
  <si>
    <t>乌兹别克斯坦</t>
  </si>
  <si>
    <t>塔吉克斯坦</t>
  </si>
  <si>
    <t>土库曼斯坦</t>
  </si>
  <si>
    <t>巴林</t>
  </si>
  <si>
    <t>塞浦路斯</t>
  </si>
  <si>
    <t>伊朗</t>
  </si>
  <si>
    <t>伊拉克</t>
  </si>
  <si>
    <t>以色列</t>
  </si>
  <si>
    <t>约旦</t>
  </si>
  <si>
    <t>科威特</t>
  </si>
  <si>
    <t>黎巴嫩</t>
  </si>
  <si>
    <t>阿曼</t>
  </si>
  <si>
    <t>巴勒斯坦</t>
  </si>
  <si>
    <t>卡塔尔</t>
  </si>
  <si>
    <t>沙特阿拉伯</t>
  </si>
  <si>
    <t>叙利亚</t>
  </si>
  <si>
    <t>土耳其</t>
  </si>
  <si>
    <t>阿拉伯酋长国</t>
  </si>
  <si>
    <t>也门共和国</t>
  </si>
  <si>
    <t>非洲</t>
  </si>
  <si>
    <t>阿尔及利亚</t>
  </si>
  <si>
    <t>安哥拉</t>
  </si>
  <si>
    <t>贝宁</t>
  </si>
  <si>
    <t>喀麦隆</t>
  </si>
  <si>
    <t>吉布提</t>
  </si>
  <si>
    <t>埃及</t>
  </si>
  <si>
    <t>赤道几内亚</t>
  </si>
  <si>
    <t>埃塞俄比亚</t>
  </si>
  <si>
    <t>加蓬</t>
  </si>
  <si>
    <t>冈比亚</t>
  </si>
  <si>
    <t>加纳</t>
  </si>
  <si>
    <t>几内亚</t>
  </si>
  <si>
    <t>科特迪瓦</t>
  </si>
  <si>
    <t>肯尼亚</t>
  </si>
  <si>
    <t>利比亚</t>
  </si>
  <si>
    <t>马达加斯加</t>
  </si>
  <si>
    <t>马拉维</t>
  </si>
  <si>
    <t>马里</t>
  </si>
  <si>
    <t>毛里塔尼亚</t>
  </si>
  <si>
    <t>毛里求斯</t>
  </si>
  <si>
    <t>摩洛哥</t>
  </si>
  <si>
    <t>莫桑比克</t>
  </si>
  <si>
    <t>纳米比亚</t>
  </si>
  <si>
    <t>尼日尔</t>
  </si>
  <si>
    <t>尼日利亚</t>
  </si>
  <si>
    <t>留尼汪</t>
  </si>
  <si>
    <t>塞内加尔</t>
  </si>
  <si>
    <t>塞拉利昂</t>
  </si>
  <si>
    <t>南非</t>
  </si>
  <si>
    <t>苏丹</t>
  </si>
  <si>
    <t>坦桑尼亚</t>
  </si>
  <si>
    <t>多哥</t>
  </si>
  <si>
    <t>突尼斯</t>
  </si>
  <si>
    <t>乌干达</t>
  </si>
  <si>
    <t>布基纳法索</t>
  </si>
  <si>
    <t>赞比亚</t>
  </si>
  <si>
    <t>津巴布韦</t>
  </si>
  <si>
    <t>莱索托</t>
  </si>
  <si>
    <t>厄立特里亚</t>
  </si>
  <si>
    <t>欧洲</t>
  </si>
  <si>
    <t>比利时</t>
  </si>
  <si>
    <t>丹麦</t>
  </si>
  <si>
    <t>英国</t>
  </si>
  <si>
    <t>德国</t>
  </si>
  <si>
    <t>法国</t>
  </si>
  <si>
    <t>爱尔兰</t>
  </si>
  <si>
    <t>意大利</t>
  </si>
  <si>
    <t>卢森堡</t>
  </si>
  <si>
    <t>荷兰</t>
  </si>
  <si>
    <t>希腊</t>
  </si>
  <si>
    <t>葡萄牙</t>
  </si>
  <si>
    <t>西班牙</t>
  </si>
  <si>
    <t>阿尔巴尼亚</t>
  </si>
  <si>
    <t>奥地利</t>
  </si>
  <si>
    <t>保加利亚</t>
  </si>
  <si>
    <t>芬兰</t>
  </si>
  <si>
    <t>匈牙利</t>
  </si>
  <si>
    <t>冰岛</t>
  </si>
  <si>
    <t>列支敦士登</t>
  </si>
  <si>
    <t>马耳他</t>
  </si>
  <si>
    <t>摩纳哥</t>
  </si>
  <si>
    <t>挪威</t>
  </si>
  <si>
    <t>波兰</t>
  </si>
  <si>
    <t>罗马尼亚</t>
  </si>
  <si>
    <t>瑞典</t>
  </si>
  <si>
    <t>瑞士</t>
  </si>
  <si>
    <t>爱沙尼亚</t>
  </si>
  <si>
    <t>拉脱维亚</t>
  </si>
  <si>
    <t>立陶宛</t>
  </si>
  <si>
    <t>格鲁吉亚</t>
  </si>
  <si>
    <t>亚美尼亚</t>
  </si>
  <si>
    <t>阿塞拜疆</t>
  </si>
  <si>
    <t>白俄罗斯</t>
  </si>
  <si>
    <t>摩尔多瓦</t>
  </si>
  <si>
    <t>俄罗斯</t>
  </si>
  <si>
    <t>乌克兰</t>
  </si>
  <si>
    <t>斯洛文尼亚共和国</t>
  </si>
  <si>
    <t>克罗地亚共和国</t>
  </si>
  <si>
    <t>捷克共和国</t>
  </si>
  <si>
    <t>斯洛伐克共和国</t>
  </si>
  <si>
    <t>前南斯拉夫马其顿共和国</t>
  </si>
  <si>
    <t>波斯尼亚—黑塞哥维那共和国</t>
  </si>
  <si>
    <t>未命名</t>
  </si>
  <si>
    <t>拉丁美洲</t>
  </si>
  <si>
    <t>阿根廷</t>
  </si>
  <si>
    <t>巴哈马</t>
  </si>
  <si>
    <t>巴巴多斯</t>
  </si>
  <si>
    <t>玻利维亚</t>
  </si>
  <si>
    <t>巴西</t>
  </si>
  <si>
    <t>智利</t>
  </si>
  <si>
    <t>哥伦比亚</t>
  </si>
  <si>
    <t>多米尼亚</t>
  </si>
  <si>
    <t>哥斯达黎加</t>
  </si>
  <si>
    <t>古巴</t>
  </si>
  <si>
    <t>库腊索岛</t>
  </si>
  <si>
    <t>多米尼加</t>
  </si>
  <si>
    <t>厄瓜多尔</t>
  </si>
  <si>
    <t>法属圭亚那</t>
  </si>
  <si>
    <t>格林纳达</t>
  </si>
  <si>
    <t>瓜德罗普</t>
  </si>
  <si>
    <t>危地马拉</t>
  </si>
  <si>
    <t>圭亚那</t>
  </si>
  <si>
    <t>海地</t>
  </si>
  <si>
    <t>洪都拉斯</t>
  </si>
  <si>
    <t>牙买加</t>
  </si>
  <si>
    <t>墨西哥</t>
  </si>
  <si>
    <t>尼加拉瓜</t>
  </si>
  <si>
    <t>巴拿马</t>
  </si>
  <si>
    <t>巴拉圭</t>
  </si>
  <si>
    <t>秘鲁</t>
  </si>
  <si>
    <t>波多黎各</t>
  </si>
  <si>
    <t>萨尔瓦多</t>
  </si>
  <si>
    <t>苏里南</t>
  </si>
  <si>
    <t>特立--巴哥</t>
  </si>
  <si>
    <t>乌拉圭</t>
  </si>
  <si>
    <t>委内瑞拉</t>
  </si>
  <si>
    <t>北美洲</t>
  </si>
  <si>
    <t>加拿大</t>
  </si>
  <si>
    <t>美国</t>
  </si>
  <si>
    <t>百慕大</t>
  </si>
  <si>
    <t>大洋洲</t>
  </si>
  <si>
    <t>澳大利亚</t>
  </si>
  <si>
    <t>斐济</t>
  </si>
  <si>
    <t>新喀里多尼</t>
  </si>
  <si>
    <t>新西兰</t>
  </si>
  <si>
    <t>巴布亚新几</t>
  </si>
  <si>
    <t>所罗门群岛</t>
  </si>
  <si>
    <t>萨摩亚</t>
  </si>
  <si>
    <t>大洋洲其他国家及地区</t>
  </si>
  <si>
    <t>法属波利尼西亚</t>
  </si>
  <si>
    <t>其他</t>
  </si>
  <si>
    <t>国别（地区）不详</t>
  </si>
  <si>
    <t>奉贤区分国别地区完成情况表</t>
    <phoneticPr fontId="12" type="noConversion"/>
  </si>
  <si>
    <t>单位：万美元</t>
    <phoneticPr fontId="6" type="noConversion"/>
  </si>
  <si>
    <t>2012年出口</t>
    <phoneticPr fontId="6" type="noConversion"/>
  </si>
  <si>
    <t>2012年进口</t>
    <phoneticPr fontId="6" type="noConversion"/>
  </si>
  <si>
    <t>2012年比2011年±%</t>
    <phoneticPr fontId="6" type="noConversion"/>
  </si>
  <si>
    <t>HS商品</t>
    <phoneticPr fontId="6" type="noConversion"/>
  </si>
  <si>
    <t>第一类  活动物；动物产品</t>
  </si>
  <si>
    <t>第2章  肉及食用杂碎</t>
  </si>
  <si>
    <t>第3章  鱼及其他水生无脊椎动物</t>
  </si>
  <si>
    <t>第4章  乳；蛋；蜂蜜；其他食用</t>
  </si>
  <si>
    <t>第5章  其他动物产品</t>
  </si>
  <si>
    <t>第二类  植物产品</t>
  </si>
  <si>
    <t>第7章  食用蔬菜、根及块茎</t>
  </si>
  <si>
    <t>第8章  食用水果及坚果；甜瓜等</t>
  </si>
  <si>
    <t>第9章  咖啡、茶、马黛茶及调味</t>
  </si>
  <si>
    <t>第11章  制粉工业产品；麦芽；淀</t>
  </si>
  <si>
    <t>第12章  油籽；子仁；工业或药用</t>
  </si>
  <si>
    <t>第13章  虫胶；树胶、树脂及其他</t>
  </si>
  <si>
    <t>第14章  编结用植物材料；其他植</t>
  </si>
  <si>
    <t>第三类  动、植物油、脂、蜡；精</t>
  </si>
  <si>
    <t>第15章  动、植物油、脂、蜡；精</t>
  </si>
  <si>
    <t>第四类  食品；饮料、酒及醋；烟</t>
  </si>
  <si>
    <t>第16章  肉、鱼及其他水生无脊椎</t>
  </si>
  <si>
    <t>第17章  糖及糖食</t>
  </si>
  <si>
    <t>第18章  可可及可可制品</t>
  </si>
  <si>
    <t>第19章  谷物粉、淀粉等或乳的制</t>
  </si>
  <si>
    <t>第20章  蔬菜、水果等或植物其他</t>
  </si>
  <si>
    <t>第21章  杂项食品</t>
  </si>
  <si>
    <t>第22章  饮料、酒及醋</t>
  </si>
  <si>
    <t>第23章  食品工业的残渣及废料；</t>
  </si>
  <si>
    <t>第24章  烟草、烟草及烟草代用品</t>
  </si>
  <si>
    <t>第五类  矿产品</t>
  </si>
  <si>
    <t>第25章  盐；硫磺；土及石料；石</t>
  </si>
  <si>
    <t>第26章  矿砂、矿渣及矿灰</t>
  </si>
  <si>
    <t>第27章  矿物燃料、矿物油及其产</t>
  </si>
  <si>
    <t>第六类  化学工业及其相关工业的</t>
  </si>
  <si>
    <t>第28章  无机化学品；贵金属等的</t>
  </si>
  <si>
    <t>第29章  有机化学品</t>
  </si>
  <si>
    <t>第30章  药品</t>
  </si>
  <si>
    <t>第31章  肥料</t>
  </si>
  <si>
    <t>第32章  鞣料；着色料；涂料；油</t>
  </si>
  <si>
    <t>第33章  精油及香膏；芳香料制品</t>
  </si>
  <si>
    <t>第34章  洗涤剂、润滑剂、人造蜡</t>
  </si>
  <si>
    <t>第35章  蛋白类物质；改性淀粉；</t>
  </si>
  <si>
    <t>第36章  炸药；烟火；引火品；易</t>
  </si>
  <si>
    <t>第37章  照相及电影用品</t>
  </si>
  <si>
    <t>第38章  杂项化学产品</t>
  </si>
  <si>
    <t>第七类  塑料及其制品；橡胶及其</t>
  </si>
  <si>
    <t>第39章  塑料及其制品</t>
  </si>
  <si>
    <t>第40章  橡胶及其制品</t>
  </si>
  <si>
    <t>第八类  革、毛皮及制品；箱包；</t>
  </si>
  <si>
    <t>第41章  生皮（毛皮除外）及皮革</t>
  </si>
  <si>
    <t>第42章  皮革制品；旅行箱包；动</t>
  </si>
  <si>
    <t>第43章  毛皮、人造毛皮及其制品</t>
  </si>
  <si>
    <t>第九类  木及制品；木炭；软木；</t>
  </si>
  <si>
    <t>第44章  木及木制品；木炭</t>
  </si>
  <si>
    <t>第45章  软木及软木制品</t>
  </si>
  <si>
    <t>第46章  编结材料制品；篮筐及柳</t>
  </si>
  <si>
    <t>第十类  木浆等；废纸；纸、纸板</t>
  </si>
  <si>
    <t>第47章  木浆等纤维状纤维素浆；</t>
  </si>
  <si>
    <t>第48章  纸及纸板；纸浆、纸或纸</t>
  </si>
  <si>
    <t>第49章  印刷品；手稿、打字稿及</t>
  </si>
  <si>
    <t>第十一类  纺织原料及纺织制品</t>
  </si>
  <si>
    <t>第50章  蚕丝</t>
  </si>
  <si>
    <t>第51章  羊毛等动物毛；马毛纱线</t>
  </si>
  <si>
    <t>第52章  棉花</t>
  </si>
  <si>
    <t>第53章  其他植物纤维；纸纱线及</t>
  </si>
  <si>
    <t>第54章  化学纤维长丝</t>
  </si>
  <si>
    <t>第55章  化学纤维短纤</t>
  </si>
  <si>
    <t>第56章  絮胎、毡呢及无纺织物；</t>
  </si>
  <si>
    <t>第57章  地毯及纺织材料的其他铺</t>
  </si>
  <si>
    <t>第58章  特种机织物；簇绒织物；</t>
  </si>
  <si>
    <t>第59章  浸渍、涂布、包覆纺织物；工业用纺织制品</t>
  </si>
  <si>
    <t>第60章  针织物及钩编织物</t>
  </si>
  <si>
    <t>第61章  针织或钩编的服装及衣着</t>
  </si>
  <si>
    <t>第62章  非针织或非钩编的服装及</t>
  </si>
  <si>
    <t>第63章  其他纺织制品；成套物品</t>
  </si>
  <si>
    <t>第十二类  鞋帽伞等；羽毛品；人</t>
  </si>
  <si>
    <t>第64章  鞋靴、护腿和类似品及其</t>
  </si>
  <si>
    <t>第65章  帽类及其零件</t>
  </si>
  <si>
    <t>第66章  伞、手杖、鞭子、马鞭及</t>
  </si>
  <si>
    <t>第67章  加工羽毛及制品；人造花</t>
  </si>
  <si>
    <t>第十三类  矿物材料制品；陶瓷品</t>
  </si>
  <si>
    <t>第68章  矿物材料的制品</t>
  </si>
  <si>
    <t>第69章  陶瓷产品</t>
  </si>
  <si>
    <t>第70章  玻璃及其制品</t>
  </si>
  <si>
    <t>第十四类  珠宝、贵金属及制品；</t>
  </si>
  <si>
    <t>第71章  珠宝、贵金属及制品；仿</t>
  </si>
  <si>
    <t>第十五类  贱金属及其制品</t>
  </si>
  <si>
    <t>第72章  钢铁</t>
  </si>
  <si>
    <t>第73章  钢铁制品</t>
  </si>
  <si>
    <t>第74章  铜及其制品</t>
  </si>
  <si>
    <t>第75章  镍及其制品</t>
  </si>
  <si>
    <t>第76章  铝及其制品</t>
  </si>
  <si>
    <t>第78章  铅及其制品</t>
  </si>
  <si>
    <t>第79章  锌及其制品</t>
  </si>
  <si>
    <t>第80章  锡及其制品</t>
  </si>
  <si>
    <t>第81章  其他贱金属、金属陶瓷及</t>
  </si>
  <si>
    <t>第82章  贱金属器具、利口器、餐</t>
  </si>
  <si>
    <t>第83章  贱金属杂项制品</t>
  </si>
  <si>
    <t>第十六类  机电、音像设备及其零</t>
  </si>
  <si>
    <t>第84章  核反应堆、锅炉、机械器</t>
  </si>
  <si>
    <t>第85章  电机、电气、音像设备及</t>
  </si>
  <si>
    <t>第十七类 车辆、航空器、船舶及</t>
  </si>
  <si>
    <t>第86章  铁道车辆；轨道装置；信</t>
  </si>
  <si>
    <t>第87章  车辆及其零附件，但铁道</t>
  </si>
  <si>
    <t>第88章  航空器、航天器及其零件</t>
  </si>
  <si>
    <t>第89章  船舶及浮动结构体</t>
  </si>
  <si>
    <t>第十八类  光学、医疗等仪器；钟</t>
  </si>
  <si>
    <t>第90章  光学、照相、医疗等设备</t>
  </si>
  <si>
    <t>第91章  钟表及其零件</t>
  </si>
  <si>
    <t>第92章  乐器及其零件、附件</t>
  </si>
  <si>
    <t>第二十类  杂项制品</t>
  </si>
  <si>
    <t>第94章  家具；寝具等；灯具；活</t>
  </si>
  <si>
    <t>第95章  玩具、游戏或运动用品及</t>
  </si>
  <si>
    <t>第96章  杂项制品</t>
  </si>
  <si>
    <t>第二十一类  艺术品、收藏品及古</t>
  </si>
  <si>
    <t>第97章  艺术品、收藏品及古物</t>
  </si>
  <si>
    <t>单位：万美元</t>
    <phoneticPr fontId="12" type="noConversion"/>
  </si>
  <si>
    <t>奉贤区主要产品进出口完成情况</t>
    <phoneticPr fontId="12" type="noConversion"/>
  </si>
  <si>
    <t>2012年出口</t>
    <phoneticPr fontId="6" type="noConversion"/>
  </si>
  <si>
    <t>2012年比2011年±%</t>
    <phoneticPr fontId="12" type="noConversion"/>
  </si>
  <si>
    <t>奉贤区旅游业主要指标完成情况表</t>
    <phoneticPr fontId="6" type="noConversion"/>
  </si>
  <si>
    <r>
      <t>项</t>
    </r>
    <r>
      <rPr>
        <sz val="12"/>
        <rFont val="Times New Roman"/>
        <family val="1"/>
      </rPr>
      <t xml:space="preserve">            </t>
    </r>
    <r>
      <rPr>
        <sz val="11"/>
        <color theme="1"/>
        <rFont val="宋体"/>
        <family val="2"/>
        <charset val="134"/>
        <scheme val="minor"/>
      </rPr>
      <t>目</t>
    </r>
    <phoneticPr fontId="6" type="noConversion"/>
  </si>
  <si>
    <t>计量单位</t>
    <phoneticPr fontId="6" type="noConversion"/>
  </si>
  <si>
    <t>旅行社</t>
    <phoneticPr fontId="6" type="noConversion"/>
  </si>
  <si>
    <t>营业收入</t>
    <phoneticPr fontId="6" type="noConversion"/>
  </si>
  <si>
    <t>万元</t>
    <phoneticPr fontId="6" type="noConversion"/>
  </si>
  <si>
    <t>接待人数</t>
    <phoneticPr fontId="6" type="noConversion"/>
  </si>
  <si>
    <t>万人</t>
    <phoneticPr fontId="6" type="noConversion"/>
  </si>
  <si>
    <t>旅馆饭店</t>
    <phoneticPr fontId="6" type="noConversion"/>
  </si>
  <si>
    <t>旅游景点</t>
    <phoneticPr fontId="6" type="noConversion"/>
  </si>
  <si>
    <t>合计</t>
    <phoneticPr fontId="6" type="noConversion"/>
  </si>
  <si>
    <t>2012年</t>
    <phoneticPr fontId="6" type="noConversion"/>
  </si>
  <si>
    <t>2011年</t>
    <phoneticPr fontId="6" type="noConversion"/>
  </si>
  <si>
    <t>单位名称</t>
  </si>
  <si>
    <t>上海康德旅行社有限公司</t>
  </si>
  <si>
    <t>上海凌海国际旅行社有限公司</t>
  </si>
  <si>
    <t>上海海景旅行社</t>
  </si>
  <si>
    <t>上海合明国际旅行社有限公司</t>
  </si>
  <si>
    <t>上海新禾旅行社有限公司</t>
  </si>
  <si>
    <t>上海奉贤旅行社</t>
  </si>
  <si>
    <t>上海南上海国际旅行社有限公司</t>
  </si>
  <si>
    <t>上海梦境旅行社有限公司</t>
  </si>
  <si>
    <t>上海奉工旅行社</t>
  </si>
  <si>
    <t>上海星天旅行社有限公司</t>
  </si>
  <si>
    <t>上海新空间国际旅行社有限公司</t>
  </si>
  <si>
    <t>上海中亭旅行社有限公司</t>
  </si>
  <si>
    <t>上海商棋国际旅行社有限公司</t>
  </si>
  <si>
    <t>上海凤新旅行社有限公司</t>
  </si>
  <si>
    <t>上海奉浦旅行社</t>
  </si>
  <si>
    <t>上海振奉旅行社有限公司</t>
  </si>
  <si>
    <t>上海维声旅行社有限公司</t>
  </si>
  <si>
    <t>上海新宏国际旅行社有限公司</t>
  </si>
  <si>
    <t>上海远方旅行社有限公司</t>
  </si>
  <si>
    <t>上海雪峰国际旅行社有限公司</t>
  </si>
  <si>
    <t>上海市奉贤区金来旅行社有限公司</t>
  </si>
  <si>
    <t>上海申隆旅行社有限公司</t>
  </si>
  <si>
    <t>上海风光旅行社有限公司</t>
  </si>
  <si>
    <t>上海神仙旅行社</t>
  </si>
  <si>
    <t>上海古华旅行社</t>
  </si>
  <si>
    <t>上海丽景国际旅行社有限公司</t>
  </si>
  <si>
    <r>
      <t>外联国内人天数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</si>
  <si>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接待国内人天数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</si>
  <si>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外联国内人数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</si>
  <si>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外联国内过夜人数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</si>
  <si>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外联国内一日游人数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</si>
  <si>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接待国内人数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</si>
  <si>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接待国内过夜人数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</si>
  <si>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r>
      <t>接待国内一日游人数</t>
    </r>
    <r>
      <rPr>
        <b/>
        <sz val="9"/>
        <rFont val="Verdana"/>
        <family val="2"/>
      </rPr>
      <t>(</t>
    </r>
    <r>
      <rPr>
        <b/>
        <sz val="9"/>
        <rFont val="宋体"/>
        <family val="3"/>
        <charset val="134"/>
      </rPr>
      <t>累计</t>
    </r>
    <r>
      <rPr>
        <b/>
        <sz val="9"/>
        <rFont val="Verdana"/>
        <family val="2"/>
      </rPr>
      <t>)</t>
    </r>
  </si>
  <si>
    <t>旅行社接待情况</t>
    <phoneticPr fontId="12" type="noConversion"/>
  </si>
  <si>
    <t>2012年度</t>
    <phoneticPr fontId="12" type="noConversion"/>
  </si>
  <si>
    <t>单位：人、人天数</t>
    <phoneticPr fontId="12" type="noConversion"/>
  </si>
  <si>
    <r>
      <t>合计（共</t>
    </r>
    <r>
      <rPr>
        <b/>
        <sz val="8"/>
        <rFont val="Verdana"/>
        <family val="2"/>
      </rPr>
      <t>35</t>
    </r>
    <r>
      <rPr>
        <b/>
        <sz val="8"/>
        <rFont val="宋体"/>
        <family val="3"/>
        <charset val="134"/>
      </rPr>
      <t>家）</t>
    </r>
    <phoneticPr fontId="12" type="noConversion"/>
  </si>
  <si>
    <t>上海棕榈滩海景酒店有限公司</t>
  </si>
  <si>
    <t>重点宾馆接待人员对象情况</t>
    <phoneticPr fontId="12" type="noConversion"/>
  </si>
  <si>
    <t>上海南桥绿地逸东华酒店</t>
    <phoneticPr fontId="6" type="noConversion"/>
  </si>
  <si>
    <t>上海锦奉旅馆有限公司</t>
    <phoneticPr fontId="6" type="noConversion"/>
  </si>
  <si>
    <t>人</t>
    <phoneticPr fontId="12" type="noConversion"/>
  </si>
  <si>
    <t>人天数</t>
    <phoneticPr fontId="12" type="noConversion"/>
  </si>
  <si>
    <t>上海新邦旅行社有限公司</t>
    <phoneticPr fontId="12" type="noConversion"/>
  </si>
  <si>
    <t>上海泓劲旅行社有限公司</t>
    <phoneticPr fontId="12" type="noConversion"/>
  </si>
  <si>
    <t>上海梦兴国际旅行社有限公司</t>
    <phoneticPr fontId="12" type="noConversion"/>
  </si>
  <si>
    <t>上海中贤旅行社有限公司</t>
    <phoneticPr fontId="12" type="noConversion"/>
  </si>
  <si>
    <t>上海礼悦旅行社有限公司</t>
    <phoneticPr fontId="12" type="noConversion"/>
  </si>
  <si>
    <t>上海南园国际旅行社有限公司</t>
    <phoneticPr fontId="12" type="noConversion"/>
  </si>
  <si>
    <t>上海海兰旅行社有限公司</t>
    <phoneticPr fontId="12" type="noConversion"/>
  </si>
  <si>
    <t>上海臻德旅行社有限公司</t>
    <phoneticPr fontId="12" type="noConversion"/>
  </si>
  <si>
    <t>上海厚德旅行社有限公司</t>
    <phoneticPr fontId="12" type="noConversion"/>
  </si>
  <si>
    <t xml:space="preserve">单位 </t>
    <phoneticPr fontId="6" type="noConversion"/>
  </si>
  <si>
    <t xml:space="preserve">合计 </t>
    <phoneticPr fontId="6" type="noConversion"/>
  </si>
  <si>
    <t>国内人数</t>
    <phoneticPr fontId="6" type="noConversion"/>
  </si>
  <si>
    <t>海外人数</t>
    <phoneticPr fontId="6" type="noConversion"/>
  </si>
  <si>
    <t>其中</t>
    <phoneticPr fontId="6" type="noConversion"/>
  </si>
  <si>
    <t>台湾人数</t>
    <phoneticPr fontId="6" type="noConversion"/>
  </si>
  <si>
    <t>澳门人数</t>
    <phoneticPr fontId="6" type="noConversion"/>
  </si>
  <si>
    <t>香港人数</t>
    <phoneticPr fontId="6" type="noConversion"/>
  </si>
  <si>
    <t>外国人数</t>
    <phoneticPr fontId="6" type="noConversion"/>
  </si>
  <si>
    <t>接待人天数总计</t>
    <phoneticPr fontId="6" type="noConversion"/>
  </si>
  <si>
    <t>梅丽亚·晶商务酒店</t>
    <phoneticPr fontId="12" type="noConversion"/>
  </si>
  <si>
    <t>2012年比2011年增长±%</t>
    <phoneticPr fontId="12" type="noConversion"/>
  </si>
  <si>
    <t>2012年比2011年增长±%</t>
    <phoneticPr fontId="12" type="noConversion"/>
  </si>
  <si>
    <t>2012年比2011年增长±%</t>
    <phoneticPr fontId="12" type="noConversion"/>
  </si>
  <si>
    <t>总计</t>
    <phoneticPr fontId="12" type="noConversion"/>
  </si>
  <si>
    <t>贸易方式合计</t>
    <phoneticPr fontId="12" type="noConversion"/>
  </si>
  <si>
    <t>注：上述数据为海关数据。</t>
    <phoneticPr fontId="6" type="noConversion"/>
  </si>
  <si>
    <t>招商引资分镇情况</t>
    <phoneticPr fontId="6" type="noConversion"/>
  </si>
  <si>
    <t>商贸型</t>
    <phoneticPr fontId="6" type="noConversion"/>
  </si>
  <si>
    <t>实业型内资</t>
    <phoneticPr fontId="6" type="noConversion"/>
  </si>
  <si>
    <t>实业型外资</t>
    <phoneticPr fontId="6" type="noConversion"/>
  </si>
  <si>
    <t>合同外资</t>
    <phoneticPr fontId="6" type="noConversion"/>
  </si>
  <si>
    <t>到位资金</t>
    <phoneticPr fontId="6" type="noConversion"/>
  </si>
  <si>
    <t>南桥镇</t>
    <phoneticPr fontId="6" type="noConversion"/>
  </si>
  <si>
    <t>奉城镇</t>
    <phoneticPr fontId="6" type="noConversion"/>
  </si>
  <si>
    <t>庄行镇</t>
    <phoneticPr fontId="6" type="noConversion"/>
  </si>
  <si>
    <t>金汇镇</t>
    <phoneticPr fontId="6" type="noConversion"/>
  </si>
  <si>
    <t>四团镇</t>
    <phoneticPr fontId="6" type="noConversion"/>
  </si>
  <si>
    <t>青村镇</t>
    <phoneticPr fontId="6" type="noConversion"/>
  </si>
  <si>
    <t>柘林镇</t>
    <phoneticPr fontId="6" type="noConversion"/>
  </si>
  <si>
    <t>海湾镇</t>
    <phoneticPr fontId="6" type="noConversion"/>
  </si>
  <si>
    <t>海湾旅游区</t>
    <phoneticPr fontId="6" type="noConversion"/>
  </si>
  <si>
    <t>工业综合开发区</t>
    <phoneticPr fontId="6" type="noConversion"/>
  </si>
  <si>
    <t>化学工业区</t>
    <phoneticPr fontId="6" type="noConversion"/>
  </si>
  <si>
    <t>生物科技园区</t>
    <phoneticPr fontId="6" type="noConversion"/>
  </si>
  <si>
    <t>海港开发区</t>
    <phoneticPr fontId="6" type="noConversion"/>
  </si>
  <si>
    <t>星火开发区</t>
    <phoneticPr fontId="6" type="noConversion"/>
  </si>
  <si>
    <t>—</t>
  </si>
  <si>
    <t>临港奉贤分区</t>
    <phoneticPr fontId="6" type="noConversion"/>
  </si>
  <si>
    <t>注：实业型内资到位资金为年度审计数。</t>
    <phoneticPr fontId="6" type="noConversion"/>
  </si>
  <si>
    <t>注：表中的项目数为新批项目，增资和减资不在其中。</t>
    <phoneticPr fontId="12" type="noConversion"/>
  </si>
  <si>
    <t>2012年</t>
    <phoneticPr fontId="12" type="noConversion"/>
  </si>
  <si>
    <t>2011年</t>
    <phoneticPr fontId="12" type="noConversion"/>
  </si>
  <si>
    <t>进口总额</t>
    <phoneticPr fontId="6" type="noConversion"/>
  </si>
  <si>
    <t>增长（%）</t>
    <phoneticPr fontId="6" type="noConversion"/>
  </si>
  <si>
    <r>
      <t>单位</t>
    </r>
    <r>
      <rPr>
        <sz val="10"/>
        <rFont val="Times New Roman"/>
        <family val="1"/>
      </rPr>
      <t>:</t>
    </r>
    <r>
      <rPr>
        <sz val="10"/>
        <rFont val="宋体"/>
        <family val="3"/>
        <charset val="134"/>
      </rPr>
      <t>万美元</t>
    </r>
    <phoneticPr fontId="6" type="noConversion"/>
  </si>
  <si>
    <t>合计</t>
    <phoneticPr fontId="12" type="noConversion"/>
  </si>
  <si>
    <t>新发展古华山庄（三星级）</t>
    <phoneticPr fontId="12" type="noConversion"/>
  </si>
  <si>
    <t>上海新发展圣淘沙大酒店有限公司（四星级）</t>
    <phoneticPr fontId="12" type="noConversion"/>
  </si>
  <si>
    <t>上海悦华大酒店（五星级）</t>
    <phoneticPr fontId="12" type="noConversion"/>
  </si>
  <si>
    <t>上海坤明湖度假村（三星级）</t>
    <phoneticPr fontId="12" type="noConversion"/>
  </si>
  <si>
    <t>宏达山庄（二星级）</t>
    <phoneticPr fontId="12" type="noConversion"/>
  </si>
  <si>
    <t>上海南郊宾馆有限公司（五星级）</t>
    <phoneticPr fontId="12" type="noConversion"/>
  </si>
  <si>
    <t>上海海景海港大酒店有限公司（四星级）</t>
    <phoneticPr fontId="6" type="noConversion"/>
  </si>
  <si>
    <t>新纳税项目数</t>
    <phoneticPr fontId="6" type="noConversion"/>
  </si>
  <si>
    <t>1-12月</t>
    <phoneticPr fontId="6" type="noConversion"/>
  </si>
  <si>
    <t>全区</t>
    <phoneticPr fontId="6" type="noConversion"/>
  </si>
  <si>
    <t>奉城镇</t>
  </si>
  <si>
    <t>柘林镇</t>
  </si>
  <si>
    <t>庄行镇</t>
  </si>
  <si>
    <t>金汇镇</t>
  </si>
  <si>
    <t>青村镇</t>
  </si>
  <si>
    <t>海湾镇</t>
  </si>
  <si>
    <t>工业综合开发区</t>
    <phoneticPr fontId="6" type="noConversion"/>
  </si>
  <si>
    <t>化工分区</t>
    <phoneticPr fontId="6" type="noConversion"/>
  </si>
  <si>
    <t>生物科技园区</t>
    <phoneticPr fontId="6" type="noConversion"/>
  </si>
  <si>
    <t>海港开发区</t>
    <phoneticPr fontId="6" type="noConversion"/>
  </si>
  <si>
    <t>海湾旅游区</t>
    <phoneticPr fontId="6" type="noConversion"/>
  </si>
  <si>
    <t>星火开发区</t>
    <phoneticPr fontId="6" type="noConversion"/>
  </si>
  <si>
    <t>临港奉贤分区</t>
    <phoneticPr fontId="6" type="noConversion"/>
  </si>
  <si>
    <t>2012年新纳税项目数</t>
    <phoneticPr fontId="6" type="noConversion"/>
  </si>
  <si>
    <t>2012年纳税额</t>
    <phoneticPr fontId="6" type="noConversion"/>
  </si>
  <si>
    <t>2012年到位资金</t>
    <phoneticPr fontId="6" type="noConversion"/>
  </si>
  <si>
    <t>12月底累计纳税额</t>
    <phoneticPr fontId="6" type="noConversion"/>
  </si>
  <si>
    <t>到位资金</t>
    <phoneticPr fontId="6" type="noConversion"/>
  </si>
  <si>
    <t>接待人数总计</t>
    <phoneticPr fontId="6" type="noConversion"/>
  </si>
  <si>
    <t>单位:万美元</t>
    <phoneticPr fontId="6" type="noConversion"/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</si>
</sst>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0_);[Red]\(0\)"/>
    <numFmt numFmtId="178" formatCode="0.00_ "/>
    <numFmt numFmtId="179" formatCode="0.0_ "/>
    <numFmt numFmtId="180" formatCode="0.0_);[Red]\(0.0\)"/>
    <numFmt numFmtId="181" formatCode="0_ "/>
    <numFmt numFmtId="182" formatCode="0;_ᰄ"/>
    <numFmt numFmtId="183" formatCode="0;_Є"/>
  </numFmts>
  <fonts count="3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22"/>
      <name val="隶书"/>
      <family val="3"/>
      <charset val="134"/>
    </font>
    <font>
      <sz val="10"/>
      <name val="Times New Roman"/>
      <family val="1"/>
    </font>
    <font>
      <sz val="14"/>
      <name val="仿宋_GB2312"/>
      <family val="3"/>
      <charset val="134"/>
    </font>
    <font>
      <b/>
      <sz val="14"/>
      <name val="仿宋_GB2312"/>
      <family val="3"/>
      <charset val="134"/>
    </font>
    <font>
      <b/>
      <sz val="16"/>
      <name val="宋体"/>
      <family val="3"/>
      <charset val="134"/>
    </font>
    <font>
      <sz val="18"/>
      <name val="宋体"/>
      <family val="3"/>
      <charset val="134"/>
    </font>
    <font>
      <sz val="11"/>
      <color indexed="8"/>
      <name val="Times New Roman"/>
      <family val="1"/>
    </font>
    <font>
      <sz val="20"/>
      <name val="黑体"/>
      <family val="3"/>
      <charset val="134"/>
    </font>
    <font>
      <sz val="10"/>
      <name val="仿宋体-10Point"/>
      <family val="3"/>
      <charset val="134"/>
    </font>
    <font>
      <b/>
      <sz val="14"/>
      <name val="黑体"/>
      <family val="3"/>
      <charset val="134"/>
    </font>
    <font>
      <b/>
      <sz val="11"/>
      <color indexed="8"/>
      <name val="宋体"/>
      <family val="3"/>
      <charset val="134"/>
    </font>
    <font>
      <b/>
      <sz val="22"/>
      <name val="黑体"/>
      <family val="3"/>
      <charset val="134"/>
    </font>
    <font>
      <b/>
      <sz val="9"/>
      <name val="宋体"/>
      <family val="3"/>
      <charset val="134"/>
    </font>
    <font>
      <b/>
      <sz val="9"/>
      <name val="Verdana"/>
      <family val="2"/>
    </font>
    <font>
      <sz val="8"/>
      <name val="宋体"/>
      <family val="3"/>
      <charset val="134"/>
    </font>
    <font>
      <sz val="8"/>
      <name val="Verdana"/>
      <family val="2"/>
    </font>
    <font>
      <b/>
      <sz val="8"/>
      <name val="宋体"/>
      <family val="3"/>
      <charset val="134"/>
    </font>
    <font>
      <b/>
      <sz val="8"/>
      <name val="Verdana"/>
      <family val="2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name val="Verdana"/>
      <family val="2"/>
    </font>
    <font>
      <b/>
      <sz val="14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176" fontId="2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/>
    <xf numFmtId="0" fontId="5" fillId="0" borderId="0"/>
    <xf numFmtId="176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</cellStyleXfs>
  <cellXfs count="202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7" fillId="0" borderId="3" xfId="0" applyFont="1" applyBorder="1" applyAlignment="1">
      <alignment horizontal="center" vertical="center"/>
    </xf>
    <xf numFmtId="176" fontId="5" fillId="0" borderId="3" xfId="13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8" fillId="0" borderId="0" xfId="0" applyFont="1" applyFill="1" applyAlignment="1"/>
    <xf numFmtId="0" fontId="5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14" applyFont="1" applyAlignment="1">
      <alignment horizontal="center" vertical="center"/>
    </xf>
    <xf numFmtId="0" fontId="11" fillId="0" borderId="3" xfId="14" applyFont="1" applyBorder="1" applyAlignment="1">
      <alignment horizontal="center" vertical="center" wrapText="1"/>
    </xf>
    <xf numFmtId="180" fontId="11" fillId="0" borderId="2" xfId="14" applyNumberFormat="1" applyFont="1" applyBorder="1" applyAlignment="1">
      <alignment horizontal="center" vertical="center" wrapText="1"/>
    </xf>
    <xf numFmtId="0" fontId="13" fillId="0" borderId="3" xfId="14" applyFont="1" applyBorder="1" applyAlignment="1">
      <alignment horizontal="left" vertical="center" wrapText="1"/>
    </xf>
    <xf numFmtId="180" fontId="13" fillId="0" borderId="2" xfId="15" applyNumberFormat="1" applyFont="1" applyBorder="1" applyAlignment="1">
      <alignment horizontal="right" vertical="center"/>
    </xf>
    <xf numFmtId="0" fontId="11" fillId="0" borderId="3" xfId="14" applyFont="1" applyBorder="1" applyAlignment="1">
      <alignment vertical="center"/>
    </xf>
    <xf numFmtId="179" fontId="4" fillId="2" borderId="2" xfId="0" applyNumberFormat="1" applyFont="1" applyFill="1" applyBorder="1" applyAlignment="1">
      <alignment vertical="center"/>
    </xf>
    <xf numFmtId="0" fontId="11" fillId="0" borderId="3" xfId="14" applyFont="1" applyFill="1" applyBorder="1" applyAlignment="1">
      <alignment vertical="center"/>
    </xf>
    <xf numFmtId="0" fontId="11" fillId="3" borderId="3" xfId="14" applyFont="1" applyFill="1" applyBorder="1" applyAlignment="1">
      <alignment vertical="center" wrapText="1"/>
    </xf>
    <xf numFmtId="179" fontId="11" fillId="0" borderId="2" xfId="14" applyNumberFormat="1" applyFont="1" applyFill="1" applyBorder="1" applyAlignment="1">
      <alignment horizontal="right" vertical="center"/>
    </xf>
    <xf numFmtId="0" fontId="11" fillId="0" borderId="3" xfId="14" applyFont="1" applyFill="1" applyBorder="1" applyAlignment="1">
      <alignment vertical="center" wrapText="1"/>
    </xf>
    <xf numFmtId="180" fontId="4" fillId="2" borderId="2" xfId="0" applyNumberFormat="1" applyFont="1" applyFill="1" applyBorder="1" applyAlignment="1">
      <alignment vertical="center"/>
    </xf>
    <xf numFmtId="0" fontId="11" fillId="0" borderId="3" xfId="14" applyFont="1" applyFill="1" applyBorder="1" applyAlignment="1">
      <alignment horizontal="center" vertical="center" wrapText="1"/>
    </xf>
    <xf numFmtId="179" fontId="11" fillId="0" borderId="2" xfId="14" applyNumberFormat="1" applyFont="1" applyBorder="1" applyAlignment="1">
      <alignment horizontal="right" vertical="center"/>
    </xf>
    <xf numFmtId="0" fontId="11" fillId="0" borderId="3" xfId="14" applyFont="1" applyFill="1" applyBorder="1" applyAlignment="1">
      <alignment horizontal="left" vertical="center" wrapText="1"/>
    </xf>
    <xf numFmtId="180" fontId="11" fillId="0" borderId="2" xfId="14" applyNumberFormat="1" applyFont="1" applyBorder="1" applyAlignment="1">
      <alignment horizontal="right" vertical="center"/>
    </xf>
    <xf numFmtId="0" fontId="11" fillId="0" borderId="3" xfId="10" applyFont="1" applyBorder="1" applyAlignment="1">
      <alignment horizontal="left" vertical="center"/>
    </xf>
    <xf numFmtId="180" fontId="4" fillId="0" borderId="2" xfId="14" applyNumberFormat="1" applyFont="1" applyBorder="1" applyAlignment="1">
      <alignment horizontal="right" vertical="center"/>
    </xf>
    <xf numFmtId="0" fontId="11" fillId="0" borderId="1" xfId="10" applyFont="1" applyBorder="1" applyAlignment="1">
      <alignment horizontal="left" vertical="center"/>
    </xf>
    <xf numFmtId="0" fontId="5" fillId="0" borderId="1" xfId="10" applyFont="1" applyBorder="1" applyAlignment="1">
      <alignment vertical="center"/>
    </xf>
    <xf numFmtId="180" fontId="4" fillId="0" borderId="2" xfId="14" applyNumberFormat="1" applyFont="1" applyBorder="1" applyAlignment="1">
      <alignment vertical="center"/>
    </xf>
    <xf numFmtId="177" fontId="9" fillId="0" borderId="7" xfId="14" applyNumberFormat="1" applyFont="1" applyBorder="1" applyAlignment="1">
      <alignment horizontal="right" vertical="center"/>
    </xf>
    <xf numFmtId="0" fontId="5" fillId="0" borderId="1" xfId="1" applyNumberFormat="1" applyFont="1" applyBorder="1" applyAlignment="1">
      <alignment horizontal="center" vertical="center"/>
    </xf>
    <xf numFmtId="57" fontId="9" fillId="0" borderId="0" xfId="16" applyNumberFormat="1" applyFont="1" applyAlignment="1">
      <alignment horizontal="left"/>
    </xf>
    <xf numFmtId="0" fontId="2" fillId="0" borderId="0" xfId="16" applyAlignment="1">
      <alignment horizontal="center"/>
    </xf>
    <xf numFmtId="0" fontId="9" fillId="0" borderId="0" xfId="16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16" fillId="0" borderId="1" xfId="0" applyFont="1" applyBorder="1" applyAlignment="1">
      <alignment horizontal="center"/>
    </xf>
    <xf numFmtId="0" fontId="14" fillId="0" borderId="0" xfId="16" applyFont="1" applyAlignment="1"/>
    <xf numFmtId="0" fontId="19" fillId="0" borderId="0" xfId="17" applyFont="1" applyAlignment="1">
      <alignment horizontal="center" vertical="center"/>
    </xf>
    <xf numFmtId="0" fontId="2" fillId="0" borderId="1" xfId="17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center" vertical="center"/>
    </xf>
    <xf numFmtId="0" fontId="2" fillId="0" borderId="0" xfId="17">
      <alignment vertical="center"/>
    </xf>
    <xf numFmtId="0" fontId="22" fillId="0" borderId="0" xfId="18" applyFont="1" applyAlignment="1">
      <alignment horizontal="center" vertical="center"/>
    </xf>
    <xf numFmtId="0" fontId="23" fillId="0" borderId="1" xfId="2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0" xfId="21">
      <alignment vertical="center"/>
    </xf>
    <xf numFmtId="178" fontId="2" fillId="0" borderId="0" xfId="21" applyNumberFormat="1">
      <alignment vertical="center"/>
    </xf>
    <xf numFmtId="0" fontId="25" fillId="0" borderId="0" xfId="0" applyFont="1" applyAlignment="1">
      <alignment vertical="top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0" borderId="0" xfId="0" applyFont="1" applyAlignment="1"/>
    <xf numFmtId="0" fontId="0" fillId="0" borderId="17" xfId="0" applyBorder="1" applyAlignment="1">
      <alignment horizontal="center" vertical="center" wrapText="1"/>
    </xf>
    <xf numFmtId="0" fontId="26" fillId="4" borderId="24" xfId="0" applyFont="1" applyFill="1" applyBorder="1" applyAlignment="1">
      <alignment horizontal="center" wrapText="1"/>
    </xf>
    <xf numFmtId="0" fontId="28" fillId="0" borderId="24" xfId="0" applyFont="1" applyBorder="1" applyAlignment="1">
      <alignment horizontal="left" wrapText="1"/>
    </xf>
    <xf numFmtId="0" fontId="29" fillId="0" borderId="24" xfId="0" applyFont="1" applyBorder="1" applyAlignment="1">
      <alignment horizontal="right" wrapText="1"/>
    </xf>
    <xf numFmtId="0" fontId="30" fillId="0" borderId="24" xfId="0" applyFont="1" applyBorder="1" applyAlignment="1">
      <alignment horizontal="center" wrapText="1"/>
    </xf>
    <xf numFmtId="3" fontId="31" fillId="5" borderId="24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 wrapText="1"/>
    </xf>
    <xf numFmtId="0" fontId="6" fillId="0" borderId="24" xfId="0" applyFont="1" applyFill="1" applyBorder="1" applyAlignment="1">
      <alignment horizontal="left" wrapText="1"/>
    </xf>
    <xf numFmtId="0" fontId="6" fillId="0" borderId="24" xfId="0" applyFont="1" applyFill="1" applyBorder="1" applyAlignment="1">
      <alignment horizontal="center" wrapText="1"/>
    </xf>
    <xf numFmtId="0" fontId="34" fillId="0" borderId="24" xfId="0" applyFont="1" applyBorder="1" applyAlignment="1"/>
    <xf numFmtId="0" fontId="6" fillId="0" borderId="24" xfId="0" applyFont="1" applyBorder="1" applyAlignment="1">
      <alignment horizontal="left" wrapText="1"/>
    </xf>
    <xf numFmtId="0" fontId="35" fillId="0" borderId="24" xfId="0" applyFont="1" applyBorder="1" applyAlignment="1">
      <alignment horizontal="right" wrapText="1"/>
    </xf>
    <xf numFmtId="0" fontId="0" fillId="0" borderId="26" xfId="0" applyBorder="1">
      <alignment vertical="center"/>
    </xf>
    <xf numFmtId="0" fontId="0" fillId="0" borderId="0" xfId="0" applyBorder="1">
      <alignment vertical="center"/>
    </xf>
    <xf numFmtId="179" fontId="0" fillId="0" borderId="19" xfId="0" applyNumberFormat="1" applyBorder="1" applyAlignment="1">
      <alignment horizontal="center" vertical="center"/>
    </xf>
    <xf numFmtId="182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3" fontId="0" fillId="0" borderId="0" xfId="0" applyNumberFormat="1">
      <alignment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179" fontId="24" fillId="0" borderId="1" xfId="0" applyNumberFormat="1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/>
    </xf>
    <xf numFmtId="179" fontId="0" fillId="0" borderId="1" xfId="0" applyNumberFormat="1" applyFill="1" applyBorder="1" applyAlignment="1">
      <alignment horizontal="center"/>
    </xf>
    <xf numFmtId="179" fontId="7" fillId="0" borderId="1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179" fontId="0" fillId="6" borderId="1" xfId="0" applyNumberFormat="1" applyFill="1" applyBorder="1" applyAlignment="1">
      <alignment horizontal="center"/>
    </xf>
    <xf numFmtId="0" fontId="2" fillId="6" borderId="0" xfId="21" applyFill="1">
      <alignment vertical="center"/>
    </xf>
    <xf numFmtId="181" fontId="20" fillId="0" borderId="1" xfId="0" applyNumberFormat="1" applyFont="1" applyBorder="1" applyAlignment="1">
      <alignment horizontal="center" vertical="center"/>
    </xf>
    <xf numFmtId="179" fontId="16" fillId="0" borderId="1" xfId="0" applyNumberFormat="1" applyFont="1" applyBorder="1" applyAlignment="1">
      <alignment horizontal="center"/>
    </xf>
    <xf numFmtId="181" fontId="16" fillId="0" borderId="1" xfId="0" applyNumberFormat="1" applyFont="1" applyBorder="1" applyAlignment="1">
      <alignment horizontal="center" vertical="center"/>
    </xf>
    <xf numFmtId="181" fontId="17" fillId="0" borderId="1" xfId="0" applyNumberFormat="1" applyFont="1" applyBorder="1" applyAlignment="1">
      <alignment horizontal="center" vertical="center"/>
    </xf>
    <xf numFmtId="179" fontId="3" fillId="0" borderId="9" xfId="5" applyNumberFormat="1" applyFont="1" applyBorder="1" applyAlignment="1">
      <alignment horizontal="center"/>
    </xf>
    <xf numFmtId="179" fontId="3" fillId="0" borderId="9" xfId="0" applyNumberFormat="1" applyFont="1" applyBorder="1" applyAlignment="1" applyProtection="1">
      <alignment horizontal="center" vertical="center"/>
      <protection locked="0"/>
    </xf>
    <xf numFmtId="181" fontId="3" fillId="0" borderId="9" xfId="5" applyNumberFormat="1" applyFont="1" applyBorder="1" applyAlignment="1">
      <alignment horizontal="center"/>
    </xf>
    <xf numFmtId="181" fontId="3" fillId="0" borderId="9" xfId="0" applyNumberFormat="1" applyFont="1" applyBorder="1" applyAlignment="1" applyProtection="1">
      <alignment horizontal="center" vertical="center"/>
      <protection locked="0"/>
    </xf>
    <xf numFmtId="181" fontId="3" fillId="0" borderId="12" xfId="0" applyNumberFormat="1" applyFont="1" applyBorder="1" applyAlignment="1" applyProtection="1">
      <alignment horizontal="center" vertical="center"/>
      <protection locked="0"/>
    </xf>
    <xf numFmtId="179" fontId="3" fillId="0" borderId="9" xfId="0" applyNumberFormat="1" applyFont="1" applyBorder="1" applyAlignment="1">
      <alignment horizontal="center" vertical="center"/>
    </xf>
    <xf numFmtId="179" fontId="0" fillId="0" borderId="12" xfId="0" applyNumberFormat="1" applyBorder="1" applyAlignment="1">
      <alignment horizontal="center" vertical="center"/>
    </xf>
    <xf numFmtId="181" fontId="3" fillId="0" borderId="9" xfId="6" applyNumberFormat="1" applyFont="1" applyBorder="1" applyAlignment="1">
      <alignment horizontal="center"/>
    </xf>
    <xf numFmtId="179" fontId="3" fillId="0" borderId="10" xfId="6" applyNumberFormat="1" applyFont="1" applyBorder="1" applyAlignment="1">
      <alignment horizontal="center"/>
    </xf>
    <xf numFmtId="179" fontId="3" fillId="0" borderId="10" xfId="0" applyNumberFormat="1" applyFont="1" applyBorder="1" applyAlignment="1" applyProtection="1">
      <alignment horizontal="center" vertical="center"/>
      <protection locked="0"/>
    </xf>
    <xf numFmtId="179" fontId="3" fillId="0" borderId="13" xfId="0" applyNumberFormat="1" applyFont="1" applyBorder="1" applyAlignment="1" applyProtection="1">
      <alignment horizontal="center" vertical="center"/>
      <protection locked="0"/>
    </xf>
    <xf numFmtId="181" fontId="9" fillId="0" borderId="1" xfId="20" applyNumberFormat="1" applyFont="1" applyFill="1" applyBorder="1" applyAlignment="1">
      <alignment horizontal="center" vertical="center"/>
    </xf>
    <xf numFmtId="0" fontId="9" fillId="0" borderId="1" xfId="20" applyFont="1" applyFill="1" applyBorder="1" applyAlignment="1">
      <alignment horizontal="center" vertical="center" wrapText="1"/>
    </xf>
    <xf numFmtId="177" fontId="9" fillId="0" borderId="1" xfId="20" applyNumberFormat="1" applyFont="1" applyFill="1" applyBorder="1" applyAlignment="1">
      <alignment horizontal="center" vertical="center"/>
    </xf>
    <xf numFmtId="0" fontId="9" fillId="0" borderId="5" xfId="20" applyFont="1" applyFill="1" applyBorder="1" applyAlignment="1">
      <alignment horizontal="center" vertical="center"/>
    </xf>
    <xf numFmtId="0" fontId="9" fillId="0" borderId="1" xfId="20" applyFont="1" applyFill="1" applyBorder="1" applyAlignment="1">
      <alignment horizontal="center" vertical="center"/>
    </xf>
    <xf numFmtId="181" fontId="4" fillId="2" borderId="2" xfId="0" applyNumberFormat="1" applyFont="1" applyFill="1" applyBorder="1" applyAlignment="1">
      <alignment horizontal="center" vertical="center"/>
    </xf>
    <xf numFmtId="181" fontId="11" fillId="0" borderId="2" xfId="14" applyNumberFormat="1" applyFont="1" applyFill="1" applyBorder="1" applyAlignment="1">
      <alignment horizontal="center" vertical="center"/>
    </xf>
    <xf numFmtId="181" fontId="11" fillId="0" borderId="2" xfId="14" applyNumberFormat="1" applyFont="1" applyBorder="1" applyAlignment="1">
      <alignment horizontal="center" vertical="center"/>
    </xf>
    <xf numFmtId="0" fontId="9" fillId="0" borderId="1" xfId="22" applyFont="1" applyFill="1" applyBorder="1" applyAlignment="1">
      <alignment horizontal="center" vertical="center" wrapText="1"/>
    </xf>
    <xf numFmtId="0" fontId="9" fillId="0" borderId="1" xfId="22" applyFont="1" applyFill="1" applyBorder="1" applyAlignment="1">
      <alignment horizontal="center" vertical="center"/>
    </xf>
    <xf numFmtId="181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9" fillId="0" borderId="0" xfId="22" applyFont="1" applyFill="1" applyBorder="1" applyAlignment="1">
      <alignment horizontal="left" vertical="center"/>
    </xf>
    <xf numFmtId="181" fontId="24" fillId="0" borderId="1" xfId="0" applyNumberFormat="1" applyFont="1" applyBorder="1" applyAlignment="1">
      <alignment horizontal="center" vertical="center"/>
    </xf>
    <xf numFmtId="181" fontId="0" fillId="0" borderId="1" xfId="0" applyNumberFormat="1" applyBorder="1" applyAlignment="1">
      <alignment horizontal="center"/>
    </xf>
    <xf numFmtId="181" fontId="0" fillId="6" borderId="1" xfId="0" applyNumberFormat="1" applyFill="1" applyBorder="1" applyAlignment="1">
      <alignment horizontal="center"/>
    </xf>
    <xf numFmtId="181" fontId="0" fillId="0" borderId="1" xfId="0" applyNumberFormat="1" applyFill="1" applyBorder="1" applyAlignment="1">
      <alignment horizontal="center"/>
    </xf>
    <xf numFmtId="183" fontId="24" fillId="0" borderId="1" xfId="0" applyNumberFormat="1" applyFont="1" applyBorder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/>
    <xf numFmtId="178" fontId="0" fillId="0" borderId="0" xfId="0" applyNumberFormat="1">
      <alignment vertical="center"/>
    </xf>
    <xf numFmtId="178" fontId="3" fillId="0" borderId="3" xfId="0" applyNumberFormat="1" applyFont="1" applyBorder="1" applyAlignment="1">
      <alignment vertical="center"/>
    </xf>
    <xf numFmtId="179" fontId="24" fillId="2" borderId="2" xfId="0" applyNumberFormat="1" applyFont="1" applyFill="1" applyBorder="1" applyAlignment="1">
      <alignment vertical="center"/>
    </xf>
    <xf numFmtId="181" fontId="5" fillId="0" borderId="1" xfId="0" applyNumberFormat="1" applyFont="1" applyBorder="1" applyAlignment="1">
      <alignment horizontal="center" vertical="center"/>
    </xf>
    <xf numFmtId="179" fontId="5" fillId="0" borderId="1" xfId="1" applyNumberFormat="1" applyFont="1" applyBorder="1" applyAlignment="1">
      <alignment horizontal="center" vertical="center"/>
    </xf>
    <xf numFmtId="179" fontId="5" fillId="0" borderId="1" xfId="9" applyNumberFormat="1" applyFont="1" applyBorder="1" applyAlignment="1">
      <alignment horizontal="center" vertical="center"/>
    </xf>
    <xf numFmtId="181" fontId="5" fillId="0" borderId="5" xfId="0" applyNumberFormat="1" applyFont="1" applyBorder="1" applyAlignment="1">
      <alignment horizontal="center" vertical="center"/>
    </xf>
    <xf numFmtId="183" fontId="5" fillId="0" borderId="2" xfId="0" applyNumberFormat="1" applyFont="1" applyBorder="1" applyAlignment="1">
      <alignment horizontal="center" vertical="center"/>
    </xf>
    <xf numFmtId="183" fontId="5" fillId="0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28" fillId="0" borderId="3" xfId="23" applyFont="1" applyBorder="1" applyAlignment="1">
      <alignment horizontal="center" vertical="center"/>
    </xf>
    <xf numFmtId="0" fontId="28" fillId="0" borderId="1" xfId="24" applyNumberFormat="1" applyFont="1" applyFill="1" applyBorder="1" applyAlignment="1">
      <alignment horizontal="center" vertical="center"/>
    </xf>
    <xf numFmtId="0" fontId="28" fillId="0" borderId="1" xfId="24" applyFont="1" applyFill="1" applyBorder="1" applyAlignment="1">
      <alignment horizontal="center" vertical="center"/>
    </xf>
    <xf numFmtId="0" fontId="28" fillId="0" borderId="1" xfId="22" applyFont="1" applyFill="1" applyBorder="1" applyAlignment="1">
      <alignment horizontal="center" vertical="center"/>
    </xf>
    <xf numFmtId="0" fontId="28" fillId="0" borderId="1" xfId="22" applyNumberFormat="1" applyFont="1" applyFill="1" applyBorder="1" applyAlignment="1">
      <alignment horizontal="center" vertical="center"/>
    </xf>
    <xf numFmtId="0" fontId="28" fillId="0" borderId="1" xfId="22" applyFont="1" applyFill="1" applyBorder="1" applyAlignment="1">
      <alignment horizontal="center" vertical="center" wrapText="1"/>
    </xf>
    <xf numFmtId="0" fontId="28" fillId="0" borderId="3" xfId="23" applyFont="1" applyFill="1" applyBorder="1" applyAlignment="1">
      <alignment horizontal="center" vertical="center"/>
    </xf>
    <xf numFmtId="177" fontId="28" fillId="0" borderId="3" xfId="23" applyNumberFormat="1" applyFont="1" applyBorder="1" applyAlignment="1">
      <alignment horizontal="center" vertical="center"/>
    </xf>
    <xf numFmtId="181" fontId="28" fillId="0" borderId="1" xfId="24" applyNumberFormat="1" applyFont="1" applyFill="1" applyBorder="1" applyAlignment="1">
      <alignment horizontal="center" vertical="center"/>
    </xf>
    <xf numFmtId="181" fontId="28" fillId="0" borderId="1" xfId="22" applyNumberFormat="1" applyFont="1" applyFill="1" applyBorder="1" applyAlignment="1">
      <alignment horizontal="center" vertical="center"/>
    </xf>
    <xf numFmtId="181" fontId="28" fillId="0" borderId="3" xfId="23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14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9" fillId="0" borderId="4" xfId="20" applyFont="1" applyFill="1" applyBorder="1" applyAlignment="1">
      <alignment horizontal="center" vertical="center"/>
    </xf>
    <xf numFmtId="0" fontId="9" fillId="0" borderId="5" xfId="20" applyFont="1" applyFill="1" applyBorder="1" applyAlignment="1">
      <alignment horizontal="center" vertical="center"/>
    </xf>
    <xf numFmtId="0" fontId="9" fillId="0" borderId="2" xfId="20" applyFont="1" applyFill="1" applyBorder="1" applyAlignment="1">
      <alignment horizontal="center" vertical="center"/>
    </xf>
    <xf numFmtId="0" fontId="9" fillId="0" borderId="3" xfId="20" applyFont="1" applyFill="1" applyBorder="1" applyAlignment="1">
      <alignment horizontal="center" vertical="center"/>
    </xf>
    <xf numFmtId="177" fontId="9" fillId="0" borderId="2" xfId="20" applyNumberFormat="1" applyFont="1" applyFill="1" applyBorder="1" applyAlignment="1">
      <alignment horizontal="center" vertical="center"/>
    </xf>
    <xf numFmtId="177" fontId="9" fillId="0" borderId="3" xfId="20" applyNumberFormat="1" applyFont="1" applyFill="1" applyBorder="1" applyAlignment="1">
      <alignment horizontal="center" vertical="center"/>
    </xf>
    <xf numFmtId="0" fontId="14" fillId="0" borderId="0" xfId="16" applyFont="1" applyAlignment="1">
      <alignment horizontal="center"/>
    </xf>
    <xf numFmtId="57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17" applyFont="1" applyBorder="1" applyAlignment="1">
      <alignment horizontal="right" vertical="center"/>
    </xf>
    <xf numFmtId="0" fontId="21" fillId="0" borderId="0" xfId="18" applyFont="1" applyAlignment="1">
      <alignment horizontal="center" vertical="center"/>
    </xf>
    <xf numFmtId="57" fontId="3" fillId="0" borderId="0" xfId="18" applyNumberFormat="1" applyFont="1" applyAlignment="1">
      <alignment horizontal="center" vertical="center"/>
    </xf>
    <xf numFmtId="0" fontId="2" fillId="0" borderId="0" xfId="18" applyFont="1" applyBorder="1" applyAlignment="1">
      <alignment horizontal="right" vertical="center"/>
    </xf>
    <xf numFmtId="0" fontId="2" fillId="0" borderId="0" xfId="19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</cellXfs>
  <cellStyles count="25">
    <cellStyle name="?鹎%U龡&amp;H鼼_x0008__x0001__x001f_?_x0007__x0001__x0001_" xfId="14"/>
    <cellStyle name="?鹎%U龡&amp;H鼼_x0008__x0001__x001f_?_x0007__x0001__x0001_ 4 2" xfId="15"/>
    <cellStyle name="百分比" xfId="1" builtinId="5"/>
    <cellStyle name="百分比 2" xfId="3"/>
    <cellStyle name="百分比 3" xfId="9"/>
    <cellStyle name="常规" xfId="0" builtinId="0"/>
    <cellStyle name="常规 2" xfId="4"/>
    <cellStyle name="常规 2 2" xfId="10"/>
    <cellStyle name="常规 3" xfId="2"/>
    <cellStyle name="常规 4" xfId="5"/>
    <cellStyle name="常规 4 2" xfId="11"/>
    <cellStyle name="常规 5" xfId="6"/>
    <cellStyle name="常规 5 2" xfId="12"/>
    <cellStyle name="常规 6" xfId="8"/>
    <cellStyle name="常规_12月出口口综合情况表（贸易方式）" xfId="16"/>
    <cellStyle name="常规_12月份排行表" xfId="17"/>
    <cellStyle name="常规_12月企业前十名排行表" xfId="19"/>
    <cellStyle name="常规_1月招商引资月报表" xfId="24"/>
    <cellStyle name="常规_2009年度各类总结图表" xfId="21"/>
    <cellStyle name="常规_2010年月报表" xfId="22"/>
    <cellStyle name="常规_9月招商月报表" xfId="23"/>
    <cellStyle name="常规_Sheet1" xfId="20"/>
    <cellStyle name="常规_Sheet1_12月企业前十名排行表" xfId="18"/>
    <cellStyle name="千位分隔 2" xfId="7"/>
    <cellStyle name="千位分隔 3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workbookViewId="0">
      <selection activeCell="G27" sqref="G27"/>
    </sheetView>
  </sheetViews>
  <sheetFormatPr defaultRowHeight="13.5"/>
  <cols>
    <col min="1" max="1" width="15.75" customWidth="1"/>
    <col min="2" max="4" width="15.625" customWidth="1"/>
    <col min="5" max="5" width="9" customWidth="1"/>
  </cols>
  <sheetData>
    <row r="1" spans="1:16" ht="20.25">
      <c r="A1" s="156" t="s">
        <v>0</v>
      </c>
      <c r="B1" s="156"/>
      <c r="C1" s="156"/>
      <c r="D1" s="156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>
      <c r="D2" t="s">
        <v>30</v>
      </c>
    </row>
    <row r="3" spans="1:16" ht="15.75">
      <c r="A3" s="4"/>
      <c r="B3" s="4" t="s">
        <v>1</v>
      </c>
      <c r="C3" s="4" t="s">
        <v>2</v>
      </c>
      <c r="D3" s="2" t="s">
        <v>3</v>
      </c>
    </row>
    <row r="4" spans="1:16" ht="14.25">
      <c r="A4" s="7" t="s">
        <v>4</v>
      </c>
      <c r="B4" s="7">
        <v>166</v>
      </c>
      <c r="C4" s="7">
        <v>133</v>
      </c>
      <c r="D4" s="9">
        <v>2440</v>
      </c>
    </row>
    <row r="5" spans="1:16" ht="14.25">
      <c r="A5" s="10" t="s">
        <v>5</v>
      </c>
      <c r="B5" s="11"/>
      <c r="C5" s="11"/>
      <c r="D5" s="9"/>
    </row>
    <row r="6" spans="1:16" ht="15.75">
      <c r="A6" s="12" t="s">
        <v>6</v>
      </c>
      <c r="B6" s="3">
        <v>33</v>
      </c>
      <c r="C6" s="3">
        <v>26</v>
      </c>
      <c r="D6" s="9">
        <v>941</v>
      </c>
    </row>
    <row r="7" spans="1:16" ht="15.75">
      <c r="A7" s="12" t="s">
        <v>7</v>
      </c>
      <c r="B7" s="3">
        <v>0</v>
      </c>
      <c r="C7" s="3">
        <v>0</v>
      </c>
      <c r="D7" s="9">
        <v>132</v>
      </c>
    </row>
    <row r="8" spans="1:16" ht="15.75">
      <c r="A8" s="12" t="s">
        <v>8</v>
      </c>
      <c r="B8" s="3">
        <v>133</v>
      </c>
      <c r="C8" s="3">
        <v>107</v>
      </c>
      <c r="D8" s="9">
        <v>1367</v>
      </c>
    </row>
    <row r="9" spans="1:16" ht="14.25">
      <c r="A9" s="10" t="s">
        <v>9</v>
      </c>
      <c r="B9" s="11"/>
      <c r="C9" s="11"/>
      <c r="D9" s="9"/>
    </row>
    <row r="10" spans="1:16" ht="15.75">
      <c r="A10" s="12" t="s">
        <v>10</v>
      </c>
      <c r="B10" s="3">
        <v>22</v>
      </c>
      <c r="C10" s="3">
        <v>24</v>
      </c>
      <c r="D10" s="9">
        <v>1704</v>
      </c>
    </row>
    <row r="11" spans="1:16" ht="15.75">
      <c r="A11" s="12" t="s">
        <v>11</v>
      </c>
      <c r="B11" s="3"/>
      <c r="C11" s="3"/>
      <c r="D11" s="9">
        <v>28</v>
      </c>
    </row>
    <row r="12" spans="1:16" ht="15.75">
      <c r="A12" s="12" t="s">
        <v>12</v>
      </c>
      <c r="B12" s="3">
        <v>144</v>
      </c>
      <c r="C12" s="3">
        <v>109</v>
      </c>
      <c r="D12" s="9">
        <v>708</v>
      </c>
    </row>
    <row r="13" spans="1:16" ht="14.25">
      <c r="A13" s="10" t="s">
        <v>13</v>
      </c>
      <c r="B13" s="11"/>
      <c r="C13" s="11"/>
      <c r="D13" s="9"/>
    </row>
    <row r="14" spans="1:16" ht="15.75">
      <c r="A14" s="12" t="s">
        <v>14</v>
      </c>
      <c r="B14" s="3">
        <v>9</v>
      </c>
      <c r="C14" s="3">
        <v>14</v>
      </c>
      <c r="D14" s="9">
        <v>139</v>
      </c>
    </row>
    <row r="15" spans="1:16" ht="15.75">
      <c r="A15" s="12" t="s">
        <v>15</v>
      </c>
      <c r="B15" s="3">
        <v>2</v>
      </c>
      <c r="C15" s="3">
        <v>4</v>
      </c>
      <c r="D15" s="9">
        <v>158</v>
      </c>
    </row>
    <row r="16" spans="1:16" ht="15.75">
      <c r="A16" s="12" t="s">
        <v>16</v>
      </c>
      <c r="B16" s="3">
        <v>4</v>
      </c>
      <c r="C16" s="3">
        <v>4</v>
      </c>
      <c r="D16" s="9">
        <v>105</v>
      </c>
    </row>
    <row r="17" spans="1:4" ht="15.75">
      <c r="A17" s="12" t="s">
        <v>17</v>
      </c>
      <c r="B17" s="3">
        <v>33</v>
      </c>
      <c r="C17" s="3">
        <v>26</v>
      </c>
      <c r="D17" s="9">
        <v>466</v>
      </c>
    </row>
    <row r="18" spans="1:4" ht="15.75">
      <c r="A18" s="12" t="s">
        <v>18</v>
      </c>
      <c r="B18" s="3">
        <v>17</v>
      </c>
      <c r="C18" s="3">
        <v>13</v>
      </c>
      <c r="D18" s="9">
        <v>433</v>
      </c>
    </row>
    <row r="19" spans="1:4" ht="15.75">
      <c r="A19" s="12" t="s">
        <v>19</v>
      </c>
      <c r="B19" s="3">
        <v>101</v>
      </c>
      <c r="C19" s="3">
        <v>72</v>
      </c>
      <c r="D19" s="9">
        <v>1139</v>
      </c>
    </row>
    <row r="20" spans="1:4" ht="14.25">
      <c r="A20" s="10" t="s">
        <v>20</v>
      </c>
      <c r="B20" s="11"/>
      <c r="C20" s="11"/>
      <c r="D20" s="9"/>
    </row>
    <row r="21" spans="1:4" ht="15.75">
      <c r="A21" s="12" t="s">
        <v>21</v>
      </c>
      <c r="B21" s="3">
        <v>49</v>
      </c>
      <c r="C21" s="3">
        <v>54</v>
      </c>
      <c r="D21" s="9">
        <v>661</v>
      </c>
    </row>
    <row r="22" spans="1:4" ht="15.75">
      <c r="A22" s="12" t="s">
        <v>22</v>
      </c>
      <c r="B22" s="3">
        <v>14</v>
      </c>
      <c r="C22" s="3">
        <v>9</v>
      </c>
      <c r="D22" s="9">
        <v>288</v>
      </c>
    </row>
    <row r="23" spans="1:4" ht="15.75">
      <c r="A23" s="12" t="s">
        <v>23</v>
      </c>
      <c r="B23" s="3"/>
      <c r="C23" s="3"/>
      <c r="D23" s="9">
        <v>6</v>
      </c>
    </row>
    <row r="24" spans="1:4" ht="15.75">
      <c r="A24" s="12" t="s">
        <v>24</v>
      </c>
      <c r="B24" s="3">
        <v>19</v>
      </c>
      <c r="C24" s="3">
        <v>16</v>
      </c>
      <c r="D24" s="9">
        <v>340</v>
      </c>
    </row>
    <row r="25" spans="1:4" ht="15.75">
      <c r="A25" s="12" t="s">
        <v>25</v>
      </c>
      <c r="B25" s="3">
        <v>17</v>
      </c>
      <c r="C25" s="3">
        <v>12</v>
      </c>
      <c r="D25" s="9">
        <v>267</v>
      </c>
    </row>
    <row r="26" spans="1:4" ht="15.75">
      <c r="A26" s="12" t="s">
        <v>26</v>
      </c>
      <c r="B26" s="3">
        <v>1</v>
      </c>
      <c r="C26" s="3">
        <v>1</v>
      </c>
      <c r="D26" s="9">
        <v>47</v>
      </c>
    </row>
    <row r="27" spans="1:4" ht="15.75">
      <c r="A27" s="12" t="s">
        <v>27</v>
      </c>
      <c r="B27" s="3">
        <v>5</v>
      </c>
      <c r="C27" s="3">
        <v>1</v>
      </c>
      <c r="D27" s="9">
        <v>20</v>
      </c>
    </row>
    <row r="28" spans="1:4" ht="15.75">
      <c r="A28" s="12" t="s">
        <v>28</v>
      </c>
      <c r="B28" s="3">
        <v>0</v>
      </c>
      <c r="C28" s="3"/>
      <c r="D28" s="9">
        <v>7</v>
      </c>
    </row>
    <row r="29" spans="1:4" ht="15.75">
      <c r="A29" s="12" t="s">
        <v>29</v>
      </c>
      <c r="B29" s="3">
        <v>4</v>
      </c>
      <c r="C29" s="3"/>
      <c r="D29" s="9">
        <v>85</v>
      </c>
    </row>
    <row r="30" spans="1:4" ht="15.75">
      <c r="A30" s="12" t="s">
        <v>12</v>
      </c>
      <c r="B30" s="3">
        <v>57</v>
      </c>
      <c r="C30" s="3">
        <v>40</v>
      </c>
      <c r="D30" s="9">
        <v>719</v>
      </c>
    </row>
    <row r="31" spans="1:4">
      <c r="A31" s="155" t="s">
        <v>574</v>
      </c>
      <c r="B31" s="155"/>
      <c r="C31" s="155"/>
    </row>
  </sheetData>
  <mergeCells count="2">
    <mergeCell ref="A31:C31"/>
    <mergeCell ref="A1:D1"/>
  </mergeCells>
  <phoneticPr fontId="1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87"/>
  <sheetViews>
    <sheetView tabSelected="1" workbookViewId="0">
      <selection activeCell="G19" sqref="G19"/>
    </sheetView>
  </sheetViews>
  <sheetFormatPr defaultRowHeight="13.5"/>
  <cols>
    <col min="1" max="1" width="15.75" customWidth="1"/>
    <col min="2" max="2" width="10.625" customWidth="1"/>
    <col min="3" max="3" width="15.375" customWidth="1"/>
    <col min="4" max="4" width="10.625" customWidth="1"/>
    <col min="5" max="5" width="16.25" customWidth="1"/>
  </cols>
  <sheetData>
    <row r="1" spans="1:5">
      <c r="A1" s="181" t="s">
        <v>345</v>
      </c>
      <c r="B1" s="181"/>
      <c r="C1" s="181"/>
      <c r="D1" s="181"/>
      <c r="E1" s="181"/>
    </row>
    <row r="2" spans="1:5">
      <c r="E2" t="s">
        <v>346</v>
      </c>
    </row>
    <row r="3" spans="1:5" ht="27">
      <c r="A3" s="59"/>
      <c r="B3" s="60" t="s">
        <v>347</v>
      </c>
      <c r="C3" s="61" t="s">
        <v>545</v>
      </c>
      <c r="D3" s="60" t="s">
        <v>348</v>
      </c>
      <c r="E3" s="61" t="s">
        <v>547</v>
      </c>
    </row>
    <row r="4" spans="1:5">
      <c r="A4" s="58" t="s">
        <v>580</v>
      </c>
      <c r="B4" s="130">
        <v>557733.16</v>
      </c>
      <c r="C4" s="91">
        <v>1.18</v>
      </c>
      <c r="D4" s="130">
        <v>355428.84</v>
      </c>
      <c r="E4" s="91">
        <v>-4.7699999999999996</v>
      </c>
    </row>
    <row r="5" spans="1:5" ht="14.25">
      <c r="A5" s="53" t="s">
        <v>166</v>
      </c>
      <c r="B5" s="131">
        <v>258761.5</v>
      </c>
      <c r="C5" s="94">
        <v>6.86</v>
      </c>
      <c r="D5" s="131">
        <v>243405.13</v>
      </c>
      <c r="E5" s="94">
        <v>-2.64</v>
      </c>
    </row>
    <row r="6" spans="1:5">
      <c r="A6" s="58" t="s">
        <v>167</v>
      </c>
      <c r="B6" s="132">
        <v>6.73</v>
      </c>
      <c r="C6" s="87">
        <v>-54.06</v>
      </c>
      <c r="D6" s="132">
        <v>0</v>
      </c>
      <c r="E6" s="87">
        <v>0</v>
      </c>
    </row>
    <row r="7" spans="1:5">
      <c r="A7" s="58" t="s">
        <v>168</v>
      </c>
      <c r="B7" s="132">
        <v>1102.6099999999999</v>
      </c>
      <c r="C7" s="87">
        <v>-11.82</v>
      </c>
      <c r="D7" s="132">
        <v>819.71</v>
      </c>
      <c r="E7" s="87">
        <v>-30.14</v>
      </c>
    </row>
    <row r="8" spans="1:5">
      <c r="A8" s="58" t="s">
        <v>169</v>
      </c>
      <c r="B8" s="132">
        <v>10875.34</v>
      </c>
      <c r="C8" s="87">
        <v>-16.38</v>
      </c>
      <c r="D8" s="132">
        <v>365.61</v>
      </c>
      <c r="E8" s="87">
        <v>-42.43</v>
      </c>
    </row>
    <row r="9" spans="1:5">
      <c r="A9" s="58" t="s">
        <v>170</v>
      </c>
      <c r="B9" s="132">
        <v>10771.43</v>
      </c>
      <c r="C9" s="87">
        <v>1.29</v>
      </c>
      <c r="D9" s="132">
        <v>5153.54</v>
      </c>
      <c r="E9" s="87">
        <v>-3.57</v>
      </c>
    </row>
    <row r="10" spans="1:5">
      <c r="A10" s="58" t="s">
        <v>171</v>
      </c>
      <c r="B10" s="132">
        <v>105848.47</v>
      </c>
      <c r="C10" s="87">
        <v>8.7100000000000009</v>
      </c>
      <c r="D10" s="132">
        <v>117417.49</v>
      </c>
      <c r="E10" s="87">
        <v>8.81</v>
      </c>
    </row>
    <row r="11" spans="1:5">
      <c r="A11" s="58" t="s">
        <v>172</v>
      </c>
      <c r="B11" s="132">
        <v>117.48</v>
      </c>
      <c r="C11" s="87">
        <v>-16.37</v>
      </c>
      <c r="D11" s="132">
        <v>0.09</v>
      </c>
      <c r="E11" s="87">
        <v>0</v>
      </c>
    </row>
    <row r="12" spans="1:5">
      <c r="A12" s="58" t="s">
        <v>173</v>
      </c>
      <c r="B12" s="132">
        <v>1476.35</v>
      </c>
      <c r="C12" s="87">
        <v>-23.03</v>
      </c>
      <c r="D12" s="132">
        <v>0.06</v>
      </c>
      <c r="E12" s="87">
        <v>0</v>
      </c>
    </row>
    <row r="13" spans="1:5">
      <c r="A13" s="58" t="s">
        <v>174</v>
      </c>
      <c r="B13" s="132">
        <v>7.63</v>
      </c>
      <c r="C13" s="87">
        <v>58.46</v>
      </c>
      <c r="D13" s="132">
        <v>0.05</v>
      </c>
      <c r="E13" s="87">
        <v>862.5</v>
      </c>
    </row>
    <row r="14" spans="1:5">
      <c r="A14" s="58" t="s">
        <v>175</v>
      </c>
      <c r="B14" s="132">
        <v>1274.55</v>
      </c>
      <c r="C14" s="87">
        <v>-1.41</v>
      </c>
      <c r="D14" s="132">
        <v>1892.86</v>
      </c>
      <c r="E14" s="87">
        <v>-24.75</v>
      </c>
    </row>
    <row r="15" spans="1:5">
      <c r="A15" s="58" t="s">
        <v>176</v>
      </c>
      <c r="B15" s="132">
        <v>21925.759999999998</v>
      </c>
      <c r="C15" s="87">
        <v>-4.45</v>
      </c>
      <c r="D15" s="132">
        <v>19545.02</v>
      </c>
      <c r="E15" s="87">
        <v>-32.19</v>
      </c>
    </row>
    <row r="16" spans="1:5">
      <c r="A16" s="58" t="s">
        <v>177</v>
      </c>
      <c r="B16" s="132">
        <v>361.76</v>
      </c>
      <c r="C16" s="87">
        <v>-15</v>
      </c>
      <c r="D16" s="132">
        <v>30.15</v>
      </c>
      <c r="E16" s="87">
        <v>-46.81</v>
      </c>
    </row>
    <row r="17" spans="1:5">
      <c r="A17" s="58" t="s">
        <v>178</v>
      </c>
      <c r="B17" s="132">
        <v>0</v>
      </c>
      <c r="C17" s="87">
        <v>0</v>
      </c>
      <c r="D17" s="132">
        <v>13136.04</v>
      </c>
      <c r="E17" s="87">
        <v>19.940000000000001</v>
      </c>
    </row>
    <row r="18" spans="1:5">
      <c r="A18" s="58" t="s">
        <v>179</v>
      </c>
      <c r="B18" s="132">
        <v>32646.94</v>
      </c>
      <c r="C18" s="87">
        <v>-11.77</v>
      </c>
      <c r="D18" s="132">
        <v>29586.28</v>
      </c>
      <c r="E18" s="87">
        <v>-6.09</v>
      </c>
    </row>
    <row r="19" spans="1:5">
      <c r="A19" s="58" t="s">
        <v>180</v>
      </c>
      <c r="B19" s="132">
        <v>53964.73</v>
      </c>
      <c r="C19" s="87">
        <v>46.07</v>
      </c>
      <c r="D19" s="132">
        <v>35986.53</v>
      </c>
      <c r="E19" s="87">
        <v>-19.05</v>
      </c>
    </row>
    <row r="20" spans="1:5">
      <c r="A20" s="58" t="s">
        <v>181</v>
      </c>
      <c r="B20" s="132">
        <v>13.72</v>
      </c>
      <c r="C20" s="87">
        <v>472.04</v>
      </c>
      <c r="D20" s="132">
        <v>0</v>
      </c>
      <c r="E20" s="87">
        <v>0</v>
      </c>
    </row>
    <row r="21" spans="1:5">
      <c r="A21" s="58" t="s">
        <v>182</v>
      </c>
      <c r="B21" s="132">
        <v>339.6</v>
      </c>
      <c r="C21" s="87">
        <v>-36.64</v>
      </c>
      <c r="D21" s="132">
        <v>0</v>
      </c>
      <c r="E21" s="87">
        <v>-100</v>
      </c>
    </row>
    <row r="22" spans="1:5">
      <c r="A22" s="58" t="s">
        <v>183</v>
      </c>
      <c r="B22" s="132">
        <v>616.37</v>
      </c>
      <c r="C22" s="87">
        <v>148.88999999999999</v>
      </c>
      <c r="D22" s="132">
        <v>21.62</v>
      </c>
      <c r="E22" s="87">
        <v>918.45</v>
      </c>
    </row>
    <row r="23" spans="1:5">
      <c r="A23" s="58" t="s">
        <v>184</v>
      </c>
      <c r="B23" s="132">
        <v>7222.55</v>
      </c>
      <c r="C23" s="87">
        <v>27.72</v>
      </c>
      <c r="D23" s="132">
        <v>7981.94</v>
      </c>
      <c r="E23" s="87">
        <v>2.11</v>
      </c>
    </row>
    <row r="24" spans="1:5">
      <c r="A24" s="58" t="s">
        <v>185</v>
      </c>
      <c r="B24" s="132">
        <v>3.84</v>
      </c>
      <c r="C24" s="87">
        <v>266.36</v>
      </c>
      <c r="D24" s="132">
        <v>4.4400000000000004</v>
      </c>
      <c r="E24" s="87">
        <v>0</v>
      </c>
    </row>
    <row r="25" spans="1:5">
      <c r="A25" s="58" t="s">
        <v>186</v>
      </c>
      <c r="B25" s="132">
        <v>6299.37</v>
      </c>
      <c r="C25" s="87">
        <v>34.78</v>
      </c>
      <c r="D25" s="132">
        <v>4414.53</v>
      </c>
      <c r="E25" s="87">
        <v>-29.32</v>
      </c>
    </row>
    <row r="26" spans="1:5">
      <c r="A26" s="58" t="s">
        <v>187</v>
      </c>
      <c r="B26" s="132">
        <v>4092.06</v>
      </c>
      <c r="C26" s="87">
        <v>23.83</v>
      </c>
      <c r="D26" s="132">
        <v>2546.88</v>
      </c>
      <c r="E26" s="87">
        <v>-19.09</v>
      </c>
    </row>
    <row r="27" spans="1:5">
      <c r="A27" s="58" t="s">
        <v>188</v>
      </c>
      <c r="B27" s="132">
        <v>6247.52</v>
      </c>
      <c r="C27" s="87">
        <v>29.37</v>
      </c>
      <c r="D27" s="132">
        <v>9621.19</v>
      </c>
      <c r="E27" s="87">
        <v>-5.44</v>
      </c>
    </row>
    <row r="28" spans="1:5">
      <c r="A28" s="58" t="s">
        <v>189</v>
      </c>
      <c r="B28" s="132">
        <v>24142.13</v>
      </c>
      <c r="C28" s="87">
        <v>85.36</v>
      </c>
      <c r="D28" s="132">
        <v>8925.81</v>
      </c>
      <c r="E28" s="87">
        <v>-39.340000000000003</v>
      </c>
    </row>
    <row r="29" spans="1:5">
      <c r="A29" s="58" t="s">
        <v>190</v>
      </c>
      <c r="B29" s="132">
        <v>4987.57</v>
      </c>
      <c r="C29" s="87">
        <v>6.79</v>
      </c>
      <c r="D29" s="132">
        <v>2470.14</v>
      </c>
      <c r="E29" s="87">
        <v>5.27</v>
      </c>
    </row>
    <row r="30" spans="1:5">
      <c r="A30" s="58" t="s">
        <v>191</v>
      </c>
      <c r="B30" s="132">
        <v>621.05999999999995</v>
      </c>
      <c r="C30" s="87">
        <v>84.07</v>
      </c>
      <c r="D30" s="132">
        <v>0</v>
      </c>
      <c r="E30" s="87">
        <v>0</v>
      </c>
    </row>
    <row r="31" spans="1:5">
      <c r="A31" s="58" t="s">
        <v>192</v>
      </c>
      <c r="B31" s="132">
        <v>27</v>
      </c>
      <c r="C31" s="87">
        <v>188.59</v>
      </c>
      <c r="D31" s="132">
        <v>0</v>
      </c>
      <c r="E31" s="87">
        <v>0</v>
      </c>
    </row>
    <row r="32" spans="1:5">
      <c r="A32" s="58" t="s">
        <v>193</v>
      </c>
      <c r="B32" s="132">
        <v>79.38</v>
      </c>
      <c r="C32" s="87">
        <v>6.78</v>
      </c>
      <c r="D32" s="132">
        <v>0</v>
      </c>
      <c r="E32" s="87">
        <v>0</v>
      </c>
    </row>
    <row r="33" spans="1:5">
      <c r="A33" s="58" t="s">
        <v>194</v>
      </c>
      <c r="B33" s="132">
        <v>3.4</v>
      </c>
      <c r="C33" s="87">
        <v>-72.599999999999994</v>
      </c>
      <c r="D33" s="132">
        <v>0</v>
      </c>
      <c r="E33" s="87">
        <v>0</v>
      </c>
    </row>
    <row r="34" spans="1:5">
      <c r="A34" s="58" t="s">
        <v>195</v>
      </c>
      <c r="B34" s="132">
        <v>2.97</v>
      </c>
      <c r="C34" s="87">
        <v>-84.18</v>
      </c>
      <c r="D34" s="132">
        <v>104.87</v>
      </c>
      <c r="E34" s="87">
        <v>0</v>
      </c>
    </row>
    <row r="35" spans="1:5">
      <c r="A35" s="58" t="s">
        <v>196</v>
      </c>
      <c r="B35" s="132">
        <v>337.09</v>
      </c>
      <c r="C35" s="87">
        <v>-62.7</v>
      </c>
      <c r="D35" s="132">
        <v>0.08</v>
      </c>
      <c r="E35" s="87">
        <v>0</v>
      </c>
    </row>
    <row r="36" spans="1:5">
      <c r="A36" s="58" t="s">
        <v>197</v>
      </c>
      <c r="B36" s="132">
        <v>21.07</v>
      </c>
      <c r="C36" s="87">
        <v>-59.72</v>
      </c>
      <c r="D36" s="132">
        <v>0</v>
      </c>
      <c r="E36" s="87">
        <v>0</v>
      </c>
    </row>
    <row r="37" spans="1:5">
      <c r="A37" s="58" t="s">
        <v>198</v>
      </c>
      <c r="B37" s="132">
        <v>2994.49</v>
      </c>
      <c r="C37" s="87">
        <v>102.61</v>
      </c>
      <c r="D37" s="132">
        <v>682.41</v>
      </c>
      <c r="E37" s="87">
        <v>34.869999999999997</v>
      </c>
    </row>
    <row r="38" spans="1:5">
      <c r="A38" s="58" t="s">
        <v>199</v>
      </c>
      <c r="B38" s="132">
        <v>162.26</v>
      </c>
      <c r="C38" s="87">
        <v>8.19</v>
      </c>
      <c r="D38" s="132">
        <v>0</v>
      </c>
      <c r="E38" s="87">
        <v>0</v>
      </c>
    </row>
    <row r="39" spans="1:5">
      <c r="A39" s="58" t="s">
        <v>200</v>
      </c>
      <c r="B39" s="132">
        <v>2036.81</v>
      </c>
      <c r="C39" s="87">
        <v>-2.58</v>
      </c>
      <c r="D39" s="132">
        <v>49.82</v>
      </c>
      <c r="E39" s="87">
        <v>-11.33</v>
      </c>
    </row>
    <row r="40" spans="1:5">
      <c r="A40" s="58" t="s">
        <v>201</v>
      </c>
      <c r="B40" s="132">
        <v>339.35</v>
      </c>
      <c r="C40" s="87">
        <v>37.29</v>
      </c>
      <c r="D40" s="132">
        <v>0</v>
      </c>
      <c r="E40" s="87">
        <v>0</v>
      </c>
    </row>
    <row r="41" spans="1:5">
      <c r="A41" s="58" t="s">
        <v>202</v>
      </c>
      <c r="B41" s="132">
        <v>143.13999999999999</v>
      </c>
      <c r="C41" s="87">
        <v>-53.64</v>
      </c>
      <c r="D41" s="132">
        <v>914.99</v>
      </c>
      <c r="E41" s="87">
        <v>252.02</v>
      </c>
    </row>
    <row r="42" spans="1:5">
      <c r="A42" s="58" t="s">
        <v>203</v>
      </c>
      <c r="B42" s="132">
        <v>131.65</v>
      </c>
      <c r="C42" s="87">
        <v>-32.19</v>
      </c>
      <c r="D42" s="132">
        <v>0</v>
      </c>
      <c r="E42" s="87">
        <v>0</v>
      </c>
    </row>
    <row r="43" spans="1:5">
      <c r="A43" s="58" t="s">
        <v>204</v>
      </c>
      <c r="B43" s="132">
        <v>171.21</v>
      </c>
      <c r="C43" s="87">
        <v>-16.04</v>
      </c>
      <c r="D43" s="132">
        <v>0</v>
      </c>
      <c r="E43" s="87">
        <v>-100</v>
      </c>
    </row>
    <row r="44" spans="1:5">
      <c r="A44" s="58" t="s">
        <v>205</v>
      </c>
      <c r="B44" s="132">
        <v>1.55</v>
      </c>
      <c r="C44" s="87">
        <v>0</v>
      </c>
      <c r="D44" s="132">
        <v>0</v>
      </c>
      <c r="E44" s="87">
        <v>0</v>
      </c>
    </row>
    <row r="45" spans="1:5">
      <c r="A45" s="58" t="s">
        <v>206</v>
      </c>
      <c r="B45" s="132">
        <v>149.31</v>
      </c>
      <c r="C45" s="87">
        <v>59.76</v>
      </c>
      <c r="D45" s="132">
        <v>330.96</v>
      </c>
      <c r="E45" s="87">
        <v>75.650000000000006</v>
      </c>
    </row>
    <row r="46" spans="1:5">
      <c r="A46" s="58" t="s">
        <v>207</v>
      </c>
      <c r="B46" s="132">
        <v>2378.56</v>
      </c>
      <c r="C46" s="87">
        <v>-41.67</v>
      </c>
      <c r="D46" s="132">
        <v>13700.65</v>
      </c>
      <c r="E46" s="87">
        <v>21.82</v>
      </c>
    </row>
    <row r="47" spans="1:5">
      <c r="A47" s="58" t="s">
        <v>208</v>
      </c>
      <c r="B47" s="132">
        <v>894.32</v>
      </c>
      <c r="C47" s="87">
        <v>-57.44</v>
      </c>
      <c r="D47" s="132">
        <v>0</v>
      </c>
      <c r="E47" s="87">
        <v>0</v>
      </c>
    </row>
    <row r="48" spans="1:5">
      <c r="A48" s="58" t="s">
        <v>209</v>
      </c>
      <c r="B48" s="132">
        <v>2648.11</v>
      </c>
      <c r="C48" s="87">
        <v>-19.68</v>
      </c>
      <c r="D48" s="132">
        <v>3261.47</v>
      </c>
      <c r="E48" s="87">
        <v>-14.84</v>
      </c>
    </row>
    <row r="49" spans="1:5">
      <c r="A49" s="58" t="s">
        <v>210</v>
      </c>
      <c r="B49" s="132">
        <v>5184.6400000000003</v>
      </c>
      <c r="C49" s="87">
        <v>47.59</v>
      </c>
      <c r="D49" s="132">
        <v>426.44</v>
      </c>
      <c r="E49" s="87">
        <v>-19.77</v>
      </c>
    </row>
    <row r="50" spans="1:5">
      <c r="A50" s="58" t="s">
        <v>211</v>
      </c>
      <c r="B50" s="132">
        <v>54.37</v>
      </c>
      <c r="C50" s="87">
        <v>43.73</v>
      </c>
      <c r="D50" s="132">
        <v>0</v>
      </c>
      <c r="E50" s="87">
        <v>0</v>
      </c>
    </row>
    <row r="51" spans="1:5" ht="14.25">
      <c r="A51" s="53" t="s">
        <v>212</v>
      </c>
      <c r="B51" s="131">
        <v>9124.48</v>
      </c>
      <c r="C51" s="94">
        <v>19.260000000000002</v>
      </c>
      <c r="D51" s="131">
        <v>1200.9000000000001</v>
      </c>
      <c r="E51" s="94">
        <v>-25.49</v>
      </c>
    </row>
    <row r="52" spans="1:5">
      <c r="A52" s="58" t="s">
        <v>213</v>
      </c>
      <c r="B52" s="132">
        <v>451.14</v>
      </c>
      <c r="C52" s="87">
        <v>52.26</v>
      </c>
      <c r="D52" s="132">
        <v>0</v>
      </c>
      <c r="E52" s="87">
        <v>0</v>
      </c>
    </row>
    <row r="53" spans="1:5">
      <c r="A53" s="58" t="s">
        <v>214</v>
      </c>
      <c r="B53" s="132">
        <v>795.28</v>
      </c>
      <c r="C53" s="87">
        <v>-2.83</v>
      </c>
      <c r="D53" s="132">
        <v>0</v>
      </c>
      <c r="E53" s="87">
        <v>-100</v>
      </c>
    </row>
    <row r="54" spans="1:5">
      <c r="A54" s="58" t="s">
        <v>215</v>
      </c>
      <c r="B54" s="132">
        <v>116.29</v>
      </c>
      <c r="C54" s="87">
        <v>-49.56</v>
      </c>
      <c r="D54" s="132">
        <v>0</v>
      </c>
      <c r="E54" s="87">
        <v>0</v>
      </c>
    </row>
    <row r="55" spans="1:5">
      <c r="A55" s="58" t="s">
        <v>216</v>
      </c>
      <c r="B55" s="132">
        <v>81.650000000000006</v>
      </c>
      <c r="C55" s="87">
        <v>35.19</v>
      </c>
      <c r="D55" s="132">
        <v>0</v>
      </c>
      <c r="E55" s="87">
        <v>0</v>
      </c>
    </row>
    <row r="56" spans="1:5">
      <c r="A56" s="58" t="s">
        <v>217</v>
      </c>
      <c r="B56" s="132">
        <v>16.47</v>
      </c>
      <c r="C56" s="87">
        <v>-57.55</v>
      </c>
      <c r="D56" s="132">
        <v>0</v>
      </c>
      <c r="E56" s="87">
        <v>0</v>
      </c>
    </row>
    <row r="57" spans="1:5">
      <c r="A57" s="58" t="s">
        <v>218</v>
      </c>
      <c r="B57" s="132">
        <v>2496.13</v>
      </c>
      <c r="C57" s="87">
        <v>115.53</v>
      </c>
      <c r="D57" s="132">
        <v>577.59</v>
      </c>
      <c r="E57" s="87">
        <v>64.069999999999993</v>
      </c>
    </row>
    <row r="58" spans="1:5">
      <c r="A58" s="58" t="s">
        <v>219</v>
      </c>
      <c r="B58" s="132">
        <v>10.95</v>
      </c>
      <c r="C58" s="87">
        <v>1176.69</v>
      </c>
      <c r="D58" s="132">
        <v>0</v>
      </c>
      <c r="E58" s="87">
        <v>0</v>
      </c>
    </row>
    <row r="59" spans="1:5">
      <c r="A59" s="58" t="s">
        <v>220</v>
      </c>
      <c r="B59" s="132">
        <v>16.510000000000002</v>
      </c>
      <c r="C59" s="87">
        <v>-53.8</v>
      </c>
      <c r="D59" s="132">
        <v>0</v>
      </c>
      <c r="E59" s="87">
        <v>0</v>
      </c>
    </row>
    <row r="60" spans="1:5">
      <c r="A60" s="58" t="s">
        <v>221</v>
      </c>
      <c r="B60" s="132">
        <v>1.63</v>
      </c>
      <c r="C60" s="87">
        <v>-96.85</v>
      </c>
      <c r="D60" s="132">
        <v>0</v>
      </c>
      <c r="E60" s="87">
        <v>0</v>
      </c>
    </row>
    <row r="61" spans="1:5">
      <c r="A61" s="58" t="s">
        <v>222</v>
      </c>
      <c r="B61" s="132">
        <v>2.2200000000000002</v>
      </c>
      <c r="C61" s="87">
        <v>0</v>
      </c>
      <c r="D61" s="132">
        <v>0</v>
      </c>
      <c r="E61" s="87">
        <v>0</v>
      </c>
    </row>
    <row r="62" spans="1:5">
      <c r="A62" s="58" t="s">
        <v>223</v>
      </c>
      <c r="B62" s="132">
        <v>445.65</v>
      </c>
      <c r="C62" s="87">
        <v>-4.5599999999999996</v>
      </c>
      <c r="D62" s="132">
        <v>0</v>
      </c>
      <c r="E62" s="87">
        <v>-100</v>
      </c>
    </row>
    <row r="63" spans="1:5">
      <c r="A63" s="58" t="s">
        <v>224</v>
      </c>
      <c r="B63" s="132">
        <v>23.08</v>
      </c>
      <c r="C63" s="87">
        <v>20.43</v>
      </c>
      <c r="D63" s="132">
        <v>0</v>
      </c>
      <c r="E63" s="87">
        <v>0</v>
      </c>
    </row>
    <row r="64" spans="1:5">
      <c r="A64" s="58" t="s">
        <v>225</v>
      </c>
      <c r="B64" s="132">
        <v>88.42</v>
      </c>
      <c r="C64" s="87">
        <v>239.23</v>
      </c>
      <c r="D64" s="132">
        <v>0</v>
      </c>
      <c r="E64" s="87">
        <v>0</v>
      </c>
    </row>
    <row r="65" spans="1:5">
      <c r="A65" s="58" t="s">
        <v>226</v>
      </c>
      <c r="B65" s="132">
        <v>552.71</v>
      </c>
      <c r="C65" s="87">
        <v>31.82</v>
      </c>
      <c r="D65" s="132">
        <v>0</v>
      </c>
      <c r="E65" s="87">
        <v>0</v>
      </c>
    </row>
    <row r="66" spans="1:5">
      <c r="A66" s="58" t="s">
        <v>227</v>
      </c>
      <c r="B66" s="132">
        <v>102.13</v>
      </c>
      <c r="C66" s="87">
        <v>160.49</v>
      </c>
      <c r="D66" s="132">
        <v>0</v>
      </c>
      <c r="E66" s="87">
        <v>0</v>
      </c>
    </row>
    <row r="67" spans="1:5">
      <c r="A67" s="58" t="s">
        <v>228</v>
      </c>
      <c r="B67" s="132">
        <v>11.93</v>
      </c>
      <c r="C67" s="87">
        <v>-29.75</v>
      </c>
      <c r="D67" s="132">
        <v>0</v>
      </c>
      <c r="E67" s="87">
        <v>-100</v>
      </c>
    </row>
    <row r="68" spans="1:5">
      <c r="A68" s="58" t="s">
        <v>229</v>
      </c>
      <c r="B68" s="132">
        <v>0.48</v>
      </c>
      <c r="C68" s="87">
        <v>-94.71</v>
      </c>
      <c r="D68" s="132">
        <v>0</v>
      </c>
      <c r="E68" s="87">
        <v>0</v>
      </c>
    </row>
    <row r="69" spans="1:5">
      <c r="A69" s="58" t="s">
        <v>230</v>
      </c>
      <c r="B69" s="132">
        <v>123.74</v>
      </c>
      <c r="C69" s="87">
        <v>-3.77</v>
      </c>
      <c r="D69" s="132">
        <v>0</v>
      </c>
      <c r="E69" s="87">
        <v>0</v>
      </c>
    </row>
    <row r="70" spans="1:5">
      <c r="A70" s="58" t="s">
        <v>231</v>
      </c>
      <c r="B70" s="132">
        <v>13.39</v>
      </c>
      <c r="C70" s="87">
        <v>180.27</v>
      </c>
      <c r="D70" s="132">
        <v>0</v>
      </c>
      <c r="E70" s="87">
        <v>0</v>
      </c>
    </row>
    <row r="71" spans="1:5">
      <c r="A71" s="58" t="s">
        <v>232</v>
      </c>
      <c r="B71" s="132">
        <v>44.9</v>
      </c>
      <c r="C71" s="87">
        <v>90.98</v>
      </c>
      <c r="D71" s="132">
        <v>7.0000000000000007E-2</v>
      </c>
      <c r="E71" s="87">
        <v>-68.709999999999994</v>
      </c>
    </row>
    <row r="72" spans="1:5">
      <c r="A72" s="58" t="s">
        <v>233</v>
      </c>
      <c r="B72" s="132">
        <v>95.48</v>
      </c>
      <c r="C72" s="87">
        <v>-32.130000000000003</v>
      </c>
      <c r="D72" s="132">
        <v>24.2</v>
      </c>
      <c r="E72" s="87">
        <v>-16.36</v>
      </c>
    </row>
    <row r="73" spans="1:5">
      <c r="A73" s="58" t="s">
        <v>234</v>
      </c>
      <c r="B73" s="132">
        <v>14.87</v>
      </c>
      <c r="C73" s="87">
        <v>180.64</v>
      </c>
      <c r="D73" s="132">
        <v>0</v>
      </c>
      <c r="E73" s="87">
        <v>0</v>
      </c>
    </row>
    <row r="74" spans="1:5">
      <c r="A74" s="58" t="s">
        <v>235</v>
      </c>
      <c r="B74" s="132">
        <v>1.2</v>
      </c>
      <c r="C74" s="87">
        <v>-46.76</v>
      </c>
      <c r="D74" s="132">
        <v>0</v>
      </c>
      <c r="E74" s="87">
        <v>0</v>
      </c>
    </row>
    <row r="75" spans="1:5">
      <c r="A75" s="58" t="s">
        <v>236</v>
      </c>
      <c r="B75" s="132">
        <v>0.21</v>
      </c>
      <c r="C75" s="87">
        <v>-93.89</v>
      </c>
      <c r="D75" s="132">
        <v>0</v>
      </c>
      <c r="E75" s="87">
        <v>0</v>
      </c>
    </row>
    <row r="76" spans="1:5">
      <c r="A76" s="58" t="s">
        <v>237</v>
      </c>
      <c r="B76" s="132">
        <v>488.98</v>
      </c>
      <c r="C76" s="87">
        <v>38.04</v>
      </c>
      <c r="D76" s="132">
        <v>0</v>
      </c>
      <c r="E76" s="87">
        <v>-100</v>
      </c>
    </row>
    <row r="77" spans="1:5">
      <c r="A77" s="58" t="s">
        <v>238</v>
      </c>
      <c r="B77" s="132">
        <v>9.33</v>
      </c>
      <c r="C77" s="87">
        <v>-56</v>
      </c>
      <c r="D77" s="132">
        <v>0</v>
      </c>
      <c r="E77" s="87">
        <v>0</v>
      </c>
    </row>
    <row r="78" spans="1:5">
      <c r="A78" s="58" t="s">
        <v>239</v>
      </c>
      <c r="B78" s="132">
        <v>79.47</v>
      </c>
      <c r="C78" s="87">
        <v>18.920000000000002</v>
      </c>
      <c r="D78" s="132">
        <v>0</v>
      </c>
      <c r="E78" s="87">
        <v>0</v>
      </c>
    </row>
    <row r="79" spans="1:5">
      <c r="A79" s="58" t="s">
        <v>240</v>
      </c>
      <c r="B79" s="132">
        <v>44.71</v>
      </c>
      <c r="C79" s="87">
        <v>-47.83</v>
      </c>
      <c r="D79" s="132">
        <v>0</v>
      </c>
      <c r="E79" s="87">
        <v>-100</v>
      </c>
    </row>
    <row r="80" spans="1:5">
      <c r="A80" s="58" t="s">
        <v>241</v>
      </c>
      <c r="B80" s="132">
        <v>2371.59</v>
      </c>
      <c r="C80" s="87">
        <v>-8.8800000000000008</v>
      </c>
      <c r="D80" s="132">
        <v>555.29</v>
      </c>
      <c r="E80" s="87">
        <v>3.63</v>
      </c>
    </row>
    <row r="81" spans="1:5">
      <c r="A81" s="58" t="s">
        <v>242</v>
      </c>
      <c r="B81" s="132">
        <v>28.3</v>
      </c>
      <c r="C81" s="87">
        <v>39.06</v>
      </c>
      <c r="D81" s="132">
        <v>0</v>
      </c>
      <c r="E81" s="87">
        <v>0</v>
      </c>
    </row>
    <row r="82" spans="1:5">
      <c r="A82" s="58" t="s">
        <v>243</v>
      </c>
      <c r="B82" s="132">
        <v>233.89</v>
      </c>
      <c r="C82" s="87">
        <v>96.85</v>
      </c>
      <c r="D82" s="132">
        <v>0.05</v>
      </c>
      <c r="E82" s="87">
        <v>0</v>
      </c>
    </row>
    <row r="83" spans="1:5">
      <c r="A83" s="58" t="s">
        <v>244</v>
      </c>
      <c r="B83" s="132">
        <v>11.78</v>
      </c>
      <c r="C83" s="87">
        <v>-26.98</v>
      </c>
      <c r="D83" s="132">
        <v>0</v>
      </c>
      <c r="E83" s="87">
        <v>0</v>
      </c>
    </row>
    <row r="84" spans="1:5">
      <c r="A84" s="58" t="s">
        <v>245</v>
      </c>
      <c r="B84" s="132">
        <v>131.62</v>
      </c>
      <c r="C84" s="87">
        <v>-14.18</v>
      </c>
      <c r="D84" s="132">
        <v>43.71</v>
      </c>
      <c r="E84" s="87">
        <v>1915.94</v>
      </c>
    </row>
    <row r="85" spans="1:5">
      <c r="A85" s="58" t="s">
        <v>246</v>
      </c>
      <c r="B85" s="132">
        <v>36.92</v>
      </c>
      <c r="C85" s="87">
        <v>259.02</v>
      </c>
      <c r="D85" s="132">
        <v>0</v>
      </c>
      <c r="E85" s="87">
        <v>0</v>
      </c>
    </row>
    <row r="86" spans="1:5">
      <c r="A86" s="58" t="s">
        <v>247</v>
      </c>
      <c r="B86" s="132">
        <v>42.48</v>
      </c>
      <c r="C86" s="87">
        <v>884.41</v>
      </c>
      <c r="D86" s="132">
        <v>0</v>
      </c>
      <c r="E86" s="87">
        <v>0</v>
      </c>
    </row>
    <row r="87" spans="1:5">
      <c r="A87" s="58" t="s">
        <v>248</v>
      </c>
      <c r="B87" s="132">
        <v>86.46</v>
      </c>
      <c r="C87" s="87">
        <v>39.28</v>
      </c>
      <c r="D87" s="132">
        <v>0</v>
      </c>
      <c r="E87" s="87">
        <v>-100</v>
      </c>
    </row>
    <row r="88" spans="1:5">
      <c r="A88" s="58" t="s">
        <v>249</v>
      </c>
      <c r="B88" s="132">
        <v>51.82</v>
      </c>
      <c r="C88" s="87">
        <v>-44.63</v>
      </c>
      <c r="D88" s="132">
        <v>0</v>
      </c>
      <c r="E88" s="87">
        <v>0</v>
      </c>
    </row>
    <row r="89" spans="1:5">
      <c r="A89" s="58" t="s">
        <v>250</v>
      </c>
      <c r="B89" s="132">
        <v>0.32</v>
      </c>
      <c r="C89" s="87">
        <v>-39.979999999999997</v>
      </c>
      <c r="D89" s="132">
        <v>0</v>
      </c>
      <c r="E89" s="87">
        <v>0</v>
      </c>
    </row>
    <row r="90" spans="1:5">
      <c r="A90" s="58" t="s">
        <v>251</v>
      </c>
      <c r="B90" s="132">
        <v>0.38</v>
      </c>
      <c r="C90" s="87">
        <v>-85.55</v>
      </c>
      <c r="D90" s="132">
        <v>0</v>
      </c>
      <c r="E90" s="87">
        <v>0</v>
      </c>
    </row>
    <row r="91" spans="1:5" ht="14.25">
      <c r="A91" s="53" t="s">
        <v>252</v>
      </c>
      <c r="B91" s="131">
        <v>132753.99</v>
      </c>
      <c r="C91" s="94">
        <v>-33.24</v>
      </c>
      <c r="D91" s="131">
        <v>79015.240000000005</v>
      </c>
      <c r="E91" s="94">
        <v>-5.85</v>
      </c>
    </row>
    <row r="92" spans="1:5">
      <c r="A92" s="58" t="s">
        <v>253</v>
      </c>
      <c r="B92" s="132">
        <v>27178.32</v>
      </c>
      <c r="C92" s="87">
        <v>3.48</v>
      </c>
      <c r="D92" s="132">
        <v>1862.57</v>
      </c>
      <c r="E92" s="87">
        <v>-28.72</v>
      </c>
    </row>
    <row r="93" spans="1:5">
      <c r="A93" s="58" t="s">
        <v>254</v>
      </c>
      <c r="B93" s="132">
        <v>1383.36</v>
      </c>
      <c r="C93" s="87">
        <v>20.6</v>
      </c>
      <c r="D93" s="132">
        <v>999.03</v>
      </c>
      <c r="E93" s="87">
        <v>-21.79</v>
      </c>
    </row>
    <row r="94" spans="1:5">
      <c r="A94" s="58" t="s">
        <v>255</v>
      </c>
      <c r="B94" s="132">
        <v>11037.7</v>
      </c>
      <c r="C94" s="87">
        <v>21.58</v>
      </c>
      <c r="D94" s="132">
        <v>3318.66</v>
      </c>
      <c r="E94" s="87">
        <v>3.61</v>
      </c>
    </row>
    <row r="95" spans="1:5">
      <c r="A95" s="58" t="s">
        <v>256</v>
      </c>
      <c r="B95" s="132">
        <v>18066.82</v>
      </c>
      <c r="C95" s="87">
        <v>-37.85</v>
      </c>
      <c r="D95" s="132">
        <v>23549.64</v>
      </c>
      <c r="E95" s="87">
        <v>1.93</v>
      </c>
    </row>
    <row r="96" spans="1:5">
      <c r="A96" s="58" t="s">
        <v>257</v>
      </c>
      <c r="B96" s="132">
        <v>9682.8799999999992</v>
      </c>
      <c r="C96" s="87">
        <v>-10.16</v>
      </c>
      <c r="D96" s="132">
        <v>9262.91</v>
      </c>
      <c r="E96" s="87">
        <v>11.27</v>
      </c>
    </row>
    <row r="97" spans="1:5">
      <c r="A97" s="58" t="s">
        <v>258</v>
      </c>
      <c r="B97" s="132">
        <v>208.93</v>
      </c>
      <c r="C97" s="87">
        <v>-21.9</v>
      </c>
      <c r="D97" s="132">
        <v>106.09</v>
      </c>
      <c r="E97" s="87">
        <v>627.37</v>
      </c>
    </row>
    <row r="98" spans="1:5">
      <c r="A98" s="58" t="s">
        <v>259</v>
      </c>
      <c r="B98" s="132">
        <v>8438.9699999999993</v>
      </c>
      <c r="C98" s="87">
        <v>-62.67</v>
      </c>
      <c r="D98" s="132">
        <v>9027.26</v>
      </c>
      <c r="E98" s="87">
        <v>11.47</v>
      </c>
    </row>
    <row r="99" spans="1:5">
      <c r="A99" s="58" t="s">
        <v>260</v>
      </c>
      <c r="B99" s="132">
        <v>4.07</v>
      </c>
      <c r="C99" s="87">
        <v>2307.9299999999998</v>
      </c>
      <c r="D99" s="132">
        <v>46.11</v>
      </c>
      <c r="E99" s="87">
        <v>-45.64</v>
      </c>
    </row>
    <row r="100" spans="1:5">
      <c r="A100" s="58" t="s">
        <v>261</v>
      </c>
      <c r="B100" s="132">
        <v>23475.05</v>
      </c>
      <c r="C100" s="87">
        <v>-52.47</v>
      </c>
      <c r="D100" s="132">
        <v>2423.7199999999998</v>
      </c>
      <c r="E100" s="87">
        <v>-17</v>
      </c>
    </row>
    <row r="101" spans="1:5">
      <c r="A101" s="58" t="s">
        <v>262</v>
      </c>
      <c r="B101" s="132">
        <v>3133.24</v>
      </c>
      <c r="C101" s="87">
        <v>-76.989999999999995</v>
      </c>
      <c r="D101" s="132">
        <v>333.35</v>
      </c>
      <c r="E101" s="87">
        <v>15.42</v>
      </c>
    </row>
    <row r="102" spans="1:5">
      <c r="A102" s="58" t="s">
        <v>263</v>
      </c>
      <c r="B102" s="132">
        <v>3399.64</v>
      </c>
      <c r="C102" s="87">
        <v>44.77</v>
      </c>
      <c r="D102" s="132">
        <v>348.55</v>
      </c>
      <c r="E102" s="87">
        <v>88.51</v>
      </c>
    </row>
    <row r="103" spans="1:5">
      <c r="A103" s="58" t="s">
        <v>264</v>
      </c>
      <c r="B103" s="132">
        <v>3281.11</v>
      </c>
      <c r="C103" s="87">
        <v>-41.23</v>
      </c>
      <c r="D103" s="132">
        <v>2374.8200000000002</v>
      </c>
      <c r="E103" s="87">
        <v>-41.72</v>
      </c>
    </row>
    <row r="104" spans="1:5">
      <c r="A104" s="58" t="s">
        <v>265</v>
      </c>
      <c r="B104" s="132">
        <v>24.71</v>
      </c>
      <c r="C104" s="87">
        <v>25.83</v>
      </c>
      <c r="D104" s="132">
        <v>0</v>
      </c>
      <c r="E104" s="87">
        <v>0</v>
      </c>
    </row>
    <row r="105" spans="1:5">
      <c r="A105" s="58" t="s">
        <v>266</v>
      </c>
      <c r="B105" s="132">
        <v>285.08999999999997</v>
      </c>
      <c r="C105" s="87">
        <v>-26.57</v>
      </c>
      <c r="D105" s="132">
        <v>3132.86</v>
      </c>
      <c r="E105" s="87">
        <v>39.869999999999997</v>
      </c>
    </row>
    <row r="106" spans="1:5">
      <c r="A106" s="58" t="s">
        <v>267</v>
      </c>
      <c r="B106" s="132">
        <v>521.99</v>
      </c>
      <c r="C106" s="87">
        <v>-89.13</v>
      </c>
      <c r="D106" s="132">
        <v>215.93</v>
      </c>
      <c r="E106" s="87">
        <v>-67.61</v>
      </c>
    </row>
    <row r="107" spans="1:5">
      <c r="A107" s="58" t="s">
        <v>268</v>
      </c>
      <c r="B107" s="132">
        <v>3142.55</v>
      </c>
      <c r="C107" s="87">
        <v>12.78</v>
      </c>
      <c r="D107" s="132">
        <v>165.03</v>
      </c>
      <c r="E107" s="87">
        <v>42.77</v>
      </c>
    </row>
    <row r="108" spans="1:5">
      <c r="A108" s="58" t="s">
        <v>269</v>
      </c>
      <c r="B108" s="132">
        <v>109.9</v>
      </c>
      <c r="C108" s="87">
        <v>-1.4</v>
      </c>
      <c r="D108" s="132">
        <v>191.97</v>
      </c>
      <c r="E108" s="87">
        <v>-9.7100000000000009</v>
      </c>
    </row>
    <row r="109" spans="1:5">
      <c r="A109" s="58" t="s">
        <v>270</v>
      </c>
      <c r="B109" s="132">
        <v>9.15</v>
      </c>
      <c r="C109" s="87">
        <v>-28.65</v>
      </c>
      <c r="D109" s="132">
        <v>1.93</v>
      </c>
      <c r="E109" s="87">
        <v>-41.94</v>
      </c>
    </row>
    <row r="110" spans="1:5">
      <c r="A110" s="58" t="s">
        <v>271</v>
      </c>
      <c r="B110" s="132">
        <v>0</v>
      </c>
      <c r="C110" s="87">
        <v>0</v>
      </c>
      <c r="D110" s="132">
        <v>0.12</v>
      </c>
      <c r="E110" s="87">
        <v>111.28</v>
      </c>
    </row>
    <row r="111" spans="1:5">
      <c r="A111" s="58" t="s">
        <v>272</v>
      </c>
      <c r="B111" s="132">
        <v>13.23</v>
      </c>
      <c r="C111" s="87">
        <v>285.87</v>
      </c>
      <c r="D111" s="132">
        <v>50.19</v>
      </c>
      <c r="E111" s="87">
        <v>-67.39</v>
      </c>
    </row>
    <row r="112" spans="1:5">
      <c r="A112" s="58" t="s">
        <v>273</v>
      </c>
      <c r="B112" s="132">
        <v>1.41</v>
      </c>
      <c r="C112" s="87">
        <v>887.84</v>
      </c>
      <c r="D112" s="132">
        <v>0.3</v>
      </c>
      <c r="E112" s="87">
        <v>285.52999999999997</v>
      </c>
    </row>
    <row r="113" spans="1:5">
      <c r="A113" s="58" t="s">
        <v>274</v>
      </c>
      <c r="B113" s="132">
        <v>524.32000000000005</v>
      </c>
      <c r="C113" s="87">
        <v>-25.98</v>
      </c>
      <c r="D113" s="132">
        <v>321.2</v>
      </c>
      <c r="E113" s="87">
        <v>-26.33</v>
      </c>
    </row>
    <row r="114" spans="1:5">
      <c r="A114" s="58" t="s">
        <v>275</v>
      </c>
      <c r="B114" s="132">
        <v>2175.61</v>
      </c>
      <c r="C114" s="87">
        <v>-1.58</v>
      </c>
      <c r="D114" s="132">
        <v>2672.94</v>
      </c>
      <c r="E114" s="87">
        <v>-8.36</v>
      </c>
    </row>
    <row r="115" spans="1:5">
      <c r="A115" s="58" t="s">
        <v>276</v>
      </c>
      <c r="B115" s="132">
        <v>329.66</v>
      </c>
      <c r="C115" s="87">
        <v>-26.08</v>
      </c>
      <c r="D115" s="132">
        <v>1009.71</v>
      </c>
      <c r="E115" s="87">
        <v>90.73</v>
      </c>
    </row>
    <row r="116" spans="1:5">
      <c r="A116" s="58" t="s">
        <v>277</v>
      </c>
      <c r="B116" s="132">
        <v>1869.93</v>
      </c>
      <c r="C116" s="87">
        <v>6.15</v>
      </c>
      <c r="D116" s="132">
        <v>1517.57</v>
      </c>
      <c r="E116" s="87">
        <v>-0.88</v>
      </c>
    </row>
    <row r="117" spans="1:5">
      <c r="A117" s="58" t="s">
        <v>278</v>
      </c>
      <c r="B117" s="132">
        <v>1712.82</v>
      </c>
      <c r="C117" s="87">
        <v>7.49</v>
      </c>
      <c r="D117" s="132">
        <v>12062.79</v>
      </c>
      <c r="E117" s="87">
        <v>-30.62</v>
      </c>
    </row>
    <row r="118" spans="1:5">
      <c r="A118" s="58" t="s">
        <v>279</v>
      </c>
      <c r="B118" s="132">
        <v>380.41</v>
      </c>
      <c r="C118" s="87">
        <v>127.54</v>
      </c>
      <c r="D118" s="132">
        <v>25.28</v>
      </c>
      <c r="E118" s="87">
        <v>-42.66</v>
      </c>
    </row>
    <row r="119" spans="1:5">
      <c r="A119" s="58" t="s">
        <v>280</v>
      </c>
      <c r="B119" s="132">
        <v>308.87</v>
      </c>
      <c r="C119" s="87">
        <v>66.11</v>
      </c>
      <c r="D119" s="132">
        <v>120.26</v>
      </c>
      <c r="E119" s="87">
        <v>145.04</v>
      </c>
    </row>
    <row r="120" spans="1:5">
      <c r="A120" s="58" t="s">
        <v>281</v>
      </c>
      <c r="B120" s="132">
        <v>218.73</v>
      </c>
      <c r="C120" s="87">
        <v>12.2</v>
      </c>
      <c r="D120" s="132">
        <v>676.04</v>
      </c>
      <c r="E120" s="87">
        <v>78.790000000000006</v>
      </c>
    </row>
    <row r="121" spans="1:5">
      <c r="A121" s="58" t="s">
        <v>282</v>
      </c>
      <c r="B121" s="132">
        <v>29.88</v>
      </c>
      <c r="C121" s="87">
        <v>-89.37</v>
      </c>
      <c r="D121" s="132">
        <v>0.28999999999999998</v>
      </c>
      <c r="E121" s="87">
        <v>27.26</v>
      </c>
    </row>
    <row r="122" spans="1:5">
      <c r="A122" s="58" t="s">
        <v>283</v>
      </c>
      <c r="B122" s="132">
        <v>7.77</v>
      </c>
      <c r="C122" s="87">
        <v>-22.72</v>
      </c>
      <c r="D122" s="132">
        <v>0</v>
      </c>
      <c r="E122" s="87">
        <v>0</v>
      </c>
    </row>
    <row r="123" spans="1:5">
      <c r="A123" s="58" t="s">
        <v>284</v>
      </c>
      <c r="B123" s="132">
        <v>44.57</v>
      </c>
      <c r="C123" s="87">
        <v>148.5</v>
      </c>
      <c r="D123" s="132">
        <v>0</v>
      </c>
      <c r="E123" s="87">
        <v>0</v>
      </c>
    </row>
    <row r="124" spans="1:5">
      <c r="A124" s="58" t="s">
        <v>285</v>
      </c>
      <c r="B124" s="132">
        <v>49.56</v>
      </c>
      <c r="C124" s="87">
        <v>-85.28</v>
      </c>
      <c r="D124" s="132">
        <v>1.37</v>
      </c>
      <c r="E124" s="87">
        <v>-85.43</v>
      </c>
    </row>
    <row r="125" spans="1:5">
      <c r="A125" s="58" t="s">
        <v>286</v>
      </c>
      <c r="B125" s="132">
        <v>0.4</v>
      </c>
      <c r="C125" s="87">
        <v>-80.69</v>
      </c>
      <c r="D125" s="132">
        <v>0</v>
      </c>
      <c r="E125" s="87">
        <v>0</v>
      </c>
    </row>
    <row r="126" spans="1:5">
      <c r="A126" s="58" t="s">
        <v>287</v>
      </c>
      <c r="B126" s="132">
        <v>6088.39</v>
      </c>
      <c r="C126" s="87">
        <v>-1.17</v>
      </c>
      <c r="D126" s="132">
        <v>217.87</v>
      </c>
      <c r="E126" s="87">
        <v>-27.56</v>
      </c>
    </row>
    <row r="127" spans="1:5">
      <c r="A127" s="58" t="s">
        <v>288</v>
      </c>
      <c r="B127" s="132">
        <v>3482.59</v>
      </c>
      <c r="C127" s="87">
        <v>7.36</v>
      </c>
      <c r="D127" s="132">
        <v>185.05</v>
      </c>
      <c r="E127" s="87">
        <v>29.9</v>
      </c>
    </row>
    <row r="128" spans="1:5">
      <c r="A128" s="58" t="s">
        <v>289</v>
      </c>
      <c r="B128" s="132">
        <v>118.77</v>
      </c>
      <c r="C128" s="87">
        <v>-59.88</v>
      </c>
      <c r="D128" s="132">
        <v>269.44</v>
      </c>
      <c r="E128" s="87">
        <v>86.05</v>
      </c>
    </row>
    <row r="129" spans="1:5">
      <c r="A129" s="58" t="s">
        <v>290</v>
      </c>
      <c r="B129" s="132">
        <v>306.12</v>
      </c>
      <c r="C129" s="87">
        <v>49.04</v>
      </c>
      <c r="D129" s="132">
        <v>184.58</v>
      </c>
      <c r="E129" s="87">
        <v>165.71</v>
      </c>
    </row>
    <row r="130" spans="1:5">
      <c r="A130" s="58" t="s">
        <v>291</v>
      </c>
      <c r="B130" s="132">
        <v>1313</v>
      </c>
      <c r="C130" s="87">
        <v>-44.46</v>
      </c>
      <c r="D130" s="132">
        <v>1302.08</v>
      </c>
      <c r="E130" s="87">
        <v>-22.2</v>
      </c>
    </row>
    <row r="131" spans="1:5">
      <c r="A131" s="58" t="s">
        <v>292</v>
      </c>
      <c r="B131" s="132">
        <v>362.29</v>
      </c>
      <c r="C131" s="87">
        <v>18</v>
      </c>
      <c r="D131" s="132">
        <v>814.09</v>
      </c>
      <c r="E131" s="87">
        <v>84.6</v>
      </c>
    </row>
    <row r="132" spans="1:5">
      <c r="A132" s="58" t="s">
        <v>293</v>
      </c>
      <c r="B132" s="132">
        <v>3.55</v>
      </c>
      <c r="C132" s="87">
        <v>6.88</v>
      </c>
      <c r="D132" s="132">
        <v>16.87</v>
      </c>
      <c r="E132" s="87">
        <v>504.84</v>
      </c>
    </row>
    <row r="133" spans="1:5">
      <c r="A133" s="58" t="s">
        <v>294</v>
      </c>
      <c r="B133" s="132">
        <v>0</v>
      </c>
      <c r="C133" s="87">
        <v>0</v>
      </c>
      <c r="D133" s="132">
        <v>143.1</v>
      </c>
      <c r="E133" s="87">
        <v>4.04</v>
      </c>
    </row>
    <row r="134" spans="1:5">
      <c r="A134" s="58" t="s">
        <v>295</v>
      </c>
      <c r="B134" s="132">
        <v>0</v>
      </c>
      <c r="C134" s="87">
        <v>0</v>
      </c>
      <c r="D134" s="132">
        <v>46.32</v>
      </c>
      <c r="E134" s="87">
        <v>-69.2</v>
      </c>
    </row>
    <row r="135" spans="1:5">
      <c r="A135" s="58" t="s">
        <v>295</v>
      </c>
      <c r="B135" s="132">
        <v>25.02</v>
      </c>
      <c r="C135" s="87">
        <v>-53.54</v>
      </c>
      <c r="D135" s="132">
        <v>17.350000000000001</v>
      </c>
      <c r="E135" s="87">
        <v>697.31</v>
      </c>
    </row>
    <row r="136" spans="1:5">
      <c r="A136" s="58" t="s">
        <v>295</v>
      </c>
      <c r="B136" s="132">
        <v>3.62</v>
      </c>
      <c r="C136" s="87">
        <v>-80.17</v>
      </c>
      <c r="D136" s="132">
        <v>0</v>
      </c>
      <c r="E136" s="87">
        <v>0</v>
      </c>
    </row>
    <row r="137" spans="1:5" ht="14.25">
      <c r="A137" s="53" t="s">
        <v>296</v>
      </c>
      <c r="B137" s="131">
        <v>25026.23</v>
      </c>
      <c r="C137" s="94">
        <v>26.74</v>
      </c>
      <c r="D137" s="131">
        <v>10979.71</v>
      </c>
      <c r="E137" s="94">
        <v>-24.03</v>
      </c>
    </row>
    <row r="138" spans="1:5">
      <c r="A138" s="58" t="s">
        <v>297</v>
      </c>
      <c r="B138" s="132">
        <v>1022.8</v>
      </c>
      <c r="C138" s="87">
        <v>18.309999999999999</v>
      </c>
      <c r="D138" s="132">
        <v>227.58</v>
      </c>
      <c r="E138" s="87">
        <v>-38.74</v>
      </c>
    </row>
    <row r="139" spans="1:5">
      <c r="A139" s="58" t="s">
        <v>298</v>
      </c>
      <c r="B139" s="132">
        <v>19.91</v>
      </c>
      <c r="C139" s="87">
        <v>-71.37</v>
      </c>
      <c r="D139" s="132">
        <v>0</v>
      </c>
      <c r="E139" s="87">
        <v>-100</v>
      </c>
    </row>
    <row r="140" spans="1:5">
      <c r="A140" s="58" t="s">
        <v>299</v>
      </c>
      <c r="B140" s="132">
        <v>0.82</v>
      </c>
      <c r="C140" s="87">
        <v>0</v>
      </c>
      <c r="D140" s="132">
        <v>5.31</v>
      </c>
      <c r="E140" s="87">
        <v>2664.2</v>
      </c>
    </row>
    <row r="141" spans="1:5">
      <c r="A141" s="58" t="s">
        <v>300</v>
      </c>
      <c r="B141" s="132">
        <v>29.39</v>
      </c>
      <c r="C141" s="87">
        <v>63.17</v>
      </c>
      <c r="D141" s="132">
        <v>11.21</v>
      </c>
      <c r="E141" s="87">
        <v>-42.22</v>
      </c>
    </row>
    <row r="142" spans="1:5">
      <c r="A142" s="58" t="s">
        <v>301</v>
      </c>
      <c r="B142" s="132">
        <v>8431.93</v>
      </c>
      <c r="C142" s="87">
        <v>1.62</v>
      </c>
      <c r="D142" s="132">
        <v>3221.84</v>
      </c>
      <c r="E142" s="87">
        <v>38.6</v>
      </c>
    </row>
    <row r="143" spans="1:5">
      <c r="A143" s="58" t="s">
        <v>302</v>
      </c>
      <c r="B143" s="132">
        <v>1353.67</v>
      </c>
      <c r="C143" s="87">
        <v>3.73</v>
      </c>
      <c r="D143" s="132">
        <v>5429.13</v>
      </c>
      <c r="E143" s="87">
        <v>-35.35</v>
      </c>
    </row>
    <row r="144" spans="1:5">
      <c r="A144" s="58" t="s">
        <v>303</v>
      </c>
      <c r="B144" s="132">
        <v>565.79</v>
      </c>
      <c r="C144" s="87">
        <v>5.62</v>
      </c>
      <c r="D144" s="132">
        <v>8.59</v>
      </c>
      <c r="E144" s="87">
        <v>-25.68</v>
      </c>
    </row>
    <row r="145" spans="1:5">
      <c r="A145" s="58" t="s">
        <v>304</v>
      </c>
      <c r="B145" s="132">
        <v>4.97</v>
      </c>
      <c r="C145" s="87">
        <v>10.39</v>
      </c>
      <c r="D145" s="132">
        <v>0</v>
      </c>
      <c r="E145" s="87">
        <v>-89.74</v>
      </c>
    </row>
    <row r="146" spans="1:5">
      <c r="A146" s="58" t="s">
        <v>305</v>
      </c>
      <c r="B146" s="132">
        <v>120.42</v>
      </c>
      <c r="C146" s="87">
        <v>114.05</v>
      </c>
      <c r="D146" s="132">
        <v>6.62</v>
      </c>
      <c r="E146" s="87">
        <v>537.26</v>
      </c>
    </row>
    <row r="147" spans="1:5">
      <c r="A147" s="58" t="s">
        <v>306</v>
      </c>
      <c r="B147" s="132">
        <v>58.57</v>
      </c>
      <c r="C147" s="87">
        <v>5620.16</v>
      </c>
      <c r="D147" s="132">
        <v>0</v>
      </c>
      <c r="E147" s="87">
        <v>0</v>
      </c>
    </row>
    <row r="148" spans="1:5">
      <c r="A148" s="58" t="s">
        <v>307</v>
      </c>
      <c r="B148" s="132">
        <v>1.1499999999999999</v>
      </c>
      <c r="C148" s="87">
        <v>0</v>
      </c>
      <c r="D148" s="132">
        <v>0</v>
      </c>
      <c r="E148" s="87">
        <v>0</v>
      </c>
    </row>
    <row r="149" spans="1:5">
      <c r="A149" s="58" t="s">
        <v>308</v>
      </c>
      <c r="B149" s="132">
        <v>120.02</v>
      </c>
      <c r="C149" s="87">
        <v>-23.27</v>
      </c>
      <c r="D149" s="132">
        <v>0.55000000000000004</v>
      </c>
      <c r="E149" s="87">
        <v>-71.56</v>
      </c>
    </row>
    <row r="150" spans="1:5">
      <c r="A150" s="58" t="s">
        <v>309</v>
      </c>
      <c r="B150" s="132">
        <v>354.2</v>
      </c>
      <c r="C150" s="87">
        <v>-2.92</v>
      </c>
      <c r="D150" s="132">
        <v>6.77</v>
      </c>
      <c r="E150" s="87">
        <v>0</v>
      </c>
    </row>
    <row r="151" spans="1:5">
      <c r="A151" s="58" t="s">
        <v>310</v>
      </c>
      <c r="B151" s="132">
        <v>0.36</v>
      </c>
      <c r="C151" s="87">
        <v>0</v>
      </c>
      <c r="D151" s="132">
        <v>0</v>
      </c>
      <c r="E151" s="87">
        <v>0</v>
      </c>
    </row>
    <row r="152" spans="1:5">
      <c r="A152" s="58" t="s">
        <v>311</v>
      </c>
      <c r="B152" s="132">
        <v>6.39</v>
      </c>
      <c r="C152" s="87">
        <v>0</v>
      </c>
      <c r="D152" s="132">
        <v>0</v>
      </c>
      <c r="E152" s="87">
        <v>0</v>
      </c>
    </row>
    <row r="153" spans="1:5">
      <c r="A153" s="58" t="s">
        <v>312</v>
      </c>
      <c r="B153" s="132">
        <v>0.13</v>
      </c>
      <c r="C153" s="87">
        <v>-91.49</v>
      </c>
      <c r="D153" s="132">
        <v>0</v>
      </c>
      <c r="E153" s="87">
        <v>0</v>
      </c>
    </row>
    <row r="154" spans="1:5">
      <c r="A154" s="58" t="s">
        <v>313</v>
      </c>
      <c r="B154" s="132">
        <v>164</v>
      </c>
      <c r="C154" s="87">
        <v>33.880000000000003</v>
      </c>
      <c r="D154" s="132">
        <v>0</v>
      </c>
      <c r="E154" s="87">
        <v>0</v>
      </c>
    </row>
    <row r="155" spans="1:5">
      <c r="A155" s="58" t="s">
        <v>314</v>
      </c>
      <c r="B155" s="132">
        <v>26.82</v>
      </c>
      <c r="C155" s="87">
        <v>-20.239999999999998</v>
      </c>
      <c r="D155" s="132">
        <v>1.01</v>
      </c>
      <c r="E155" s="87">
        <v>0</v>
      </c>
    </row>
    <row r="156" spans="1:5">
      <c r="A156" s="58" t="s">
        <v>315</v>
      </c>
      <c r="B156" s="132">
        <v>63.94</v>
      </c>
      <c r="C156" s="87">
        <v>34.25</v>
      </c>
      <c r="D156" s="132">
        <v>0</v>
      </c>
      <c r="E156" s="87">
        <v>0</v>
      </c>
    </row>
    <row r="157" spans="1:5">
      <c r="A157" s="58" t="s">
        <v>316</v>
      </c>
      <c r="B157" s="132">
        <v>105.35</v>
      </c>
      <c r="C157" s="87">
        <v>74.59</v>
      </c>
      <c r="D157" s="132">
        <v>0</v>
      </c>
      <c r="E157" s="87">
        <v>0</v>
      </c>
    </row>
    <row r="158" spans="1:5">
      <c r="A158" s="58" t="s">
        <v>317</v>
      </c>
      <c r="B158" s="132">
        <v>116.52</v>
      </c>
      <c r="C158" s="87">
        <v>56.02</v>
      </c>
      <c r="D158" s="132">
        <v>0</v>
      </c>
      <c r="E158" s="87">
        <v>0</v>
      </c>
    </row>
    <row r="159" spans="1:5">
      <c r="A159" s="58" t="s">
        <v>318</v>
      </c>
      <c r="B159" s="132">
        <v>4075.31</v>
      </c>
      <c r="C159" s="87">
        <v>58.01</v>
      </c>
      <c r="D159" s="132">
        <v>760.4</v>
      </c>
      <c r="E159" s="87">
        <v>-61.58</v>
      </c>
    </row>
    <row r="160" spans="1:5">
      <c r="A160" s="58" t="s">
        <v>319</v>
      </c>
      <c r="B160" s="132">
        <v>76.62</v>
      </c>
      <c r="C160" s="87">
        <v>35.630000000000003</v>
      </c>
      <c r="D160" s="132">
        <v>4.83</v>
      </c>
      <c r="E160" s="87">
        <v>0</v>
      </c>
    </row>
    <row r="161" spans="1:5">
      <c r="A161" s="58" t="s">
        <v>320</v>
      </c>
      <c r="B161" s="132">
        <v>6092.35</v>
      </c>
      <c r="C161" s="87">
        <v>90.84</v>
      </c>
      <c r="D161" s="132">
        <v>1.1200000000000001</v>
      </c>
      <c r="E161" s="87">
        <v>0</v>
      </c>
    </row>
    <row r="162" spans="1:5">
      <c r="A162" s="58" t="s">
        <v>321</v>
      </c>
      <c r="B162" s="132">
        <v>257.2</v>
      </c>
      <c r="C162" s="87">
        <v>-52.28</v>
      </c>
      <c r="D162" s="132">
        <v>0</v>
      </c>
      <c r="E162" s="87">
        <v>-100</v>
      </c>
    </row>
    <row r="163" spans="1:5">
      <c r="A163" s="58" t="s">
        <v>322</v>
      </c>
      <c r="B163" s="132">
        <v>688.05</v>
      </c>
      <c r="C163" s="87">
        <v>20.76</v>
      </c>
      <c r="D163" s="132">
        <v>1053.6099999999999</v>
      </c>
      <c r="E163" s="87">
        <v>-8.34</v>
      </c>
    </row>
    <row r="164" spans="1:5">
      <c r="A164" s="58" t="s">
        <v>323</v>
      </c>
      <c r="B164" s="132">
        <v>642.95000000000005</v>
      </c>
      <c r="C164" s="87">
        <v>145.87</v>
      </c>
      <c r="D164" s="132">
        <v>203.1</v>
      </c>
      <c r="E164" s="87">
        <v>7.85</v>
      </c>
    </row>
    <row r="165" spans="1:5">
      <c r="A165" s="58" t="s">
        <v>324</v>
      </c>
      <c r="B165" s="132">
        <v>46.13</v>
      </c>
      <c r="C165" s="87">
        <v>112.59</v>
      </c>
      <c r="D165" s="132">
        <v>0.52</v>
      </c>
      <c r="E165" s="87">
        <v>-35.119999999999997</v>
      </c>
    </row>
    <row r="166" spans="1:5">
      <c r="A166" s="58" t="s">
        <v>325</v>
      </c>
      <c r="B166" s="132">
        <v>0.55000000000000004</v>
      </c>
      <c r="C166" s="87">
        <v>0</v>
      </c>
      <c r="D166" s="132">
        <v>0</v>
      </c>
      <c r="E166" s="87">
        <v>0</v>
      </c>
    </row>
    <row r="167" spans="1:5">
      <c r="A167" s="58" t="s">
        <v>326</v>
      </c>
      <c r="B167" s="132">
        <v>33.979999999999997</v>
      </c>
      <c r="C167" s="87">
        <v>29.6</v>
      </c>
      <c r="D167" s="132">
        <v>0</v>
      </c>
      <c r="E167" s="87">
        <v>0</v>
      </c>
    </row>
    <row r="168" spans="1:5">
      <c r="A168" s="58" t="s">
        <v>327</v>
      </c>
      <c r="B168" s="132">
        <v>140.29</v>
      </c>
      <c r="C168" s="87">
        <v>-25.28</v>
      </c>
      <c r="D168" s="132">
        <v>37.5</v>
      </c>
      <c r="E168" s="87">
        <v>748.55</v>
      </c>
    </row>
    <row r="169" spans="1:5">
      <c r="A169" s="58" t="s">
        <v>328</v>
      </c>
      <c r="B169" s="132">
        <v>405.65</v>
      </c>
      <c r="C169" s="87">
        <v>42.28</v>
      </c>
      <c r="D169" s="132">
        <v>0</v>
      </c>
      <c r="E169" s="87">
        <v>0</v>
      </c>
    </row>
    <row r="170" spans="1:5" ht="14.25">
      <c r="A170" s="53" t="s">
        <v>329</v>
      </c>
      <c r="B170" s="131">
        <v>101264.49</v>
      </c>
      <c r="C170" s="94">
        <v>14.08</v>
      </c>
      <c r="D170" s="131">
        <v>12724.48000000005</v>
      </c>
      <c r="E170" s="94">
        <v>3.72</v>
      </c>
    </row>
    <row r="171" spans="1:5">
      <c r="A171" s="58" t="s">
        <v>330</v>
      </c>
      <c r="B171" s="132">
        <v>11659.18</v>
      </c>
      <c r="C171" s="87">
        <v>23.01</v>
      </c>
      <c r="D171" s="132">
        <v>4824.78</v>
      </c>
      <c r="E171" s="87">
        <v>6.64</v>
      </c>
    </row>
    <row r="172" spans="1:5">
      <c r="A172" s="58" t="s">
        <v>331</v>
      </c>
      <c r="B172" s="132">
        <v>89601.78</v>
      </c>
      <c r="C172" s="87">
        <v>13.17</v>
      </c>
      <c r="D172" s="132">
        <v>7899.7100000000501</v>
      </c>
      <c r="E172" s="87">
        <v>3.18</v>
      </c>
    </row>
    <row r="173" spans="1:5">
      <c r="A173" s="58" t="s">
        <v>332</v>
      </c>
      <c r="B173" s="132">
        <v>3.54</v>
      </c>
      <c r="C173" s="87">
        <v>322.31</v>
      </c>
      <c r="D173" s="132">
        <v>0</v>
      </c>
      <c r="E173" s="87">
        <v>0</v>
      </c>
    </row>
    <row r="174" spans="1:5" ht="14.25">
      <c r="A174" s="53" t="s">
        <v>333</v>
      </c>
      <c r="B174" s="131">
        <v>30802.46</v>
      </c>
      <c r="C174" s="94">
        <v>20.59</v>
      </c>
      <c r="D174" s="131">
        <v>8044.71</v>
      </c>
      <c r="E174" s="94">
        <v>-21.93</v>
      </c>
    </row>
    <row r="175" spans="1:5">
      <c r="A175" s="58" t="s">
        <v>334</v>
      </c>
      <c r="B175" s="132">
        <v>29031.69</v>
      </c>
      <c r="C175" s="87">
        <v>19.510000000000002</v>
      </c>
      <c r="D175" s="132">
        <v>5918.59</v>
      </c>
      <c r="E175" s="87">
        <v>-19.84</v>
      </c>
    </row>
    <row r="176" spans="1:5">
      <c r="A176" s="58" t="s">
        <v>335</v>
      </c>
      <c r="B176" s="132">
        <v>8.3699999999999992</v>
      </c>
      <c r="C176" s="87">
        <v>86.26</v>
      </c>
      <c r="D176" s="132">
        <v>0.66</v>
      </c>
      <c r="E176" s="87">
        <v>0</v>
      </c>
    </row>
    <row r="177" spans="1:5">
      <c r="A177" s="58" t="s">
        <v>336</v>
      </c>
      <c r="B177" s="132">
        <v>6.73</v>
      </c>
      <c r="C177" s="87">
        <v>-70.290000000000006</v>
      </c>
      <c r="D177" s="132">
        <v>0</v>
      </c>
      <c r="E177" s="87">
        <v>0</v>
      </c>
    </row>
    <row r="178" spans="1:5">
      <c r="A178" s="58" t="s">
        <v>337</v>
      </c>
      <c r="B178" s="132">
        <v>1656.72</v>
      </c>
      <c r="C178" s="87">
        <v>39.840000000000003</v>
      </c>
      <c r="D178" s="132">
        <v>1675.75</v>
      </c>
      <c r="E178" s="87">
        <v>7.87</v>
      </c>
    </row>
    <row r="179" spans="1:5">
      <c r="A179" s="58" t="s">
        <v>338</v>
      </c>
      <c r="B179" s="132">
        <v>91.9</v>
      </c>
      <c r="C179" s="87">
        <v>190.63</v>
      </c>
      <c r="D179" s="132">
        <v>377.65</v>
      </c>
      <c r="E179" s="87">
        <v>0</v>
      </c>
    </row>
    <row r="180" spans="1:5">
      <c r="A180" s="58" t="s">
        <v>339</v>
      </c>
      <c r="B180" s="132">
        <v>0.32</v>
      </c>
      <c r="C180" s="87">
        <v>-93.33</v>
      </c>
      <c r="D180" s="132">
        <v>72.069999999999993</v>
      </c>
      <c r="E180" s="87">
        <v>-94.73</v>
      </c>
    </row>
    <row r="181" spans="1:5">
      <c r="A181" s="58" t="s">
        <v>340</v>
      </c>
      <c r="B181" s="132">
        <v>2.38</v>
      </c>
      <c r="C181" s="87">
        <v>0</v>
      </c>
      <c r="D181" s="132">
        <v>0</v>
      </c>
      <c r="E181" s="87">
        <v>0</v>
      </c>
    </row>
    <row r="182" spans="1:5">
      <c r="A182" s="58" t="s">
        <v>341</v>
      </c>
      <c r="B182" s="132">
        <v>0.04</v>
      </c>
      <c r="C182" s="87">
        <v>0</v>
      </c>
      <c r="D182" s="132">
        <v>0</v>
      </c>
      <c r="E182" s="87">
        <v>0</v>
      </c>
    </row>
    <row r="183" spans="1:5">
      <c r="A183" s="58" t="s">
        <v>342</v>
      </c>
      <c r="B183" s="132">
        <v>4.33</v>
      </c>
      <c r="C183" s="87">
        <v>97.95</v>
      </c>
      <c r="D183" s="132">
        <v>0</v>
      </c>
      <c r="E183" s="87">
        <v>0</v>
      </c>
    </row>
    <row r="184" spans="1:5">
      <c r="A184" s="58" t="s">
        <v>343</v>
      </c>
      <c r="B184" s="132">
        <v>0</v>
      </c>
      <c r="C184" s="87">
        <v>0</v>
      </c>
      <c r="D184" s="132">
        <v>58.66</v>
      </c>
      <c r="E184" s="87">
        <v>-14.7</v>
      </c>
    </row>
    <row r="185" spans="1:5">
      <c r="A185" s="58" t="s">
        <v>344</v>
      </c>
      <c r="B185" s="132">
        <v>0</v>
      </c>
      <c r="C185" s="87">
        <v>0</v>
      </c>
      <c r="D185" s="132">
        <v>58.66</v>
      </c>
      <c r="E185" s="87">
        <v>-14.7</v>
      </c>
    </row>
    <row r="187" spans="1:5">
      <c r="B187">
        <f>B174+B170+B137+B91+B51+B5-B4</f>
        <v>-1.0000000009313226E-2</v>
      </c>
      <c r="C187">
        <f t="shared" ref="C187:E187" si="0">C174+C170+C137+C91+C51+C5-C4</f>
        <v>53.109999999999992</v>
      </c>
      <c r="D187">
        <f>D174+D170+D137+D91+D51+D5-D4</f>
        <v>-58.669999999983702</v>
      </c>
      <c r="E187">
        <f t="shared" si="0"/>
        <v>-71.45</v>
      </c>
    </row>
  </sheetData>
  <mergeCells count="1">
    <mergeCell ref="A1:E1"/>
  </mergeCells>
  <phoneticPr fontId="1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0"/>
  <sheetViews>
    <sheetView workbookViewId="0">
      <selection activeCell="A4" sqref="A4"/>
    </sheetView>
  </sheetViews>
  <sheetFormatPr defaultRowHeight="14.25"/>
  <cols>
    <col min="1" max="1" width="51.625" style="6" bestFit="1" customWidth="1"/>
    <col min="2" max="2" width="12" style="6" bestFit="1" customWidth="1"/>
    <col min="3" max="3" width="9.5" style="6" bestFit="1" customWidth="1"/>
    <col min="4" max="4" width="12" style="6" bestFit="1" customWidth="1"/>
    <col min="5" max="5" width="11.375" style="6" customWidth="1"/>
    <col min="6" max="6" width="9" style="63"/>
    <col min="7" max="7" width="11.625" style="63" hidden="1" customWidth="1"/>
    <col min="8" max="8" width="0" style="63" hidden="1" customWidth="1"/>
    <col min="9" max="9" width="9.5" style="63" hidden="1" customWidth="1"/>
    <col min="10" max="10" width="0" style="63" hidden="1" customWidth="1"/>
    <col min="11" max="256" width="9" style="63"/>
    <col min="257" max="257" width="51.625" style="63" bestFit="1" customWidth="1"/>
    <col min="258" max="258" width="12" style="63" bestFit="1" customWidth="1"/>
    <col min="259" max="259" width="9.5" style="63" bestFit="1" customWidth="1"/>
    <col min="260" max="260" width="12" style="63" bestFit="1" customWidth="1"/>
    <col min="261" max="261" width="9.5" style="63" bestFit="1" customWidth="1"/>
    <col min="262" max="262" width="9" style="63"/>
    <col min="263" max="266" width="0" style="63" hidden="1" customWidth="1"/>
    <col min="267" max="512" width="9" style="63"/>
    <col min="513" max="513" width="51.625" style="63" bestFit="1" customWidth="1"/>
    <col min="514" max="514" width="12" style="63" bestFit="1" customWidth="1"/>
    <col min="515" max="515" width="9.5" style="63" bestFit="1" customWidth="1"/>
    <col min="516" max="516" width="12" style="63" bestFit="1" customWidth="1"/>
    <col min="517" max="517" width="9.5" style="63" bestFit="1" customWidth="1"/>
    <col min="518" max="518" width="9" style="63"/>
    <col min="519" max="522" width="0" style="63" hidden="1" customWidth="1"/>
    <col min="523" max="768" width="9" style="63"/>
    <col min="769" max="769" width="51.625" style="63" bestFit="1" customWidth="1"/>
    <col min="770" max="770" width="12" style="63" bestFit="1" customWidth="1"/>
    <col min="771" max="771" width="9.5" style="63" bestFit="1" customWidth="1"/>
    <col min="772" max="772" width="12" style="63" bestFit="1" customWidth="1"/>
    <col min="773" max="773" width="9.5" style="63" bestFit="1" customWidth="1"/>
    <col min="774" max="774" width="9" style="63"/>
    <col min="775" max="778" width="0" style="63" hidden="1" customWidth="1"/>
    <col min="779" max="1024" width="9" style="63"/>
    <col min="1025" max="1025" width="51.625" style="63" bestFit="1" customWidth="1"/>
    <col min="1026" max="1026" width="12" style="63" bestFit="1" customWidth="1"/>
    <col min="1027" max="1027" width="9.5" style="63" bestFit="1" customWidth="1"/>
    <col min="1028" max="1028" width="12" style="63" bestFit="1" customWidth="1"/>
    <col min="1029" max="1029" width="9.5" style="63" bestFit="1" customWidth="1"/>
    <col min="1030" max="1030" width="9" style="63"/>
    <col min="1031" max="1034" width="0" style="63" hidden="1" customWidth="1"/>
    <col min="1035" max="1280" width="9" style="63"/>
    <col min="1281" max="1281" width="51.625" style="63" bestFit="1" customWidth="1"/>
    <col min="1282" max="1282" width="12" style="63" bestFit="1" customWidth="1"/>
    <col min="1283" max="1283" width="9.5" style="63" bestFit="1" customWidth="1"/>
    <col min="1284" max="1284" width="12" style="63" bestFit="1" customWidth="1"/>
    <col min="1285" max="1285" width="9.5" style="63" bestFit="1" customWidth="1"/>
    <col min="1286" max="1286" width="9" style="63"/>
    <col min="1287" max="1290" width="0" style="63" hidden="1" customWidth="1"/>
    <col min="1291" max="1536" width="9" style="63"/>
    <col min="1537" max="1537" width="51.625" style="63" bestFit="1" customWidth="1"/>
    <col min="1538" max="1538" width="12" style="63" bestFit="1" customWidth="1"/>
    <col min="1539" max="1539" width="9.5" style="63" bestFit="1" customWidth="1"/>
    <col min="1540" max="1540" width="12" style="63" bestFit="1" customWidth="1"/>
    <col min="1541" max="1541" width="9.5" style="63" bestFit="1" customWidth="1"/>
    <col min="1542" max="1542" width="9" style="63"/>
    <col min="1543" max="1546" width="0" style="63" hidden="1" customWidth="1"/>
    <col min="1547" max="1792" width="9" style="63"/>
    <col min="1793" max="1793" width="51.625" style="63" bestFit="1" customWidth="1"/>
    <col min="1794" max="1794" width="12" style="63" bestFit="1" customWidth="1"/>
    <col min="1795" max="1795" width="9.5" style="63" bestFit="1" customWidth="1"/>
    <col min="1796" max="1796" width="12" style="63" bestFit="1" customWidth="1"/>
    <col min="1797" max="1797" width="9.5" style="63" bestFit="1" customWidth="1"/>
    <col min="1798" max="1798" width="9" style="63"/>
    <col min="1799" max="1802" width="0" style="63" hidden="1" customWidth="1"/>
    <col min="1803" max="2048" width="9" style="63"/>
    <col min="2049" max="2049" width="51.625" style="63" bestFit="1" customWidth="1"/>
    <col min="2050" max="2050" width="12" style="63" bestFit="1" customWidth="1"/>
    <col min="2051" max="2051" width="9.5" style="63" bestFit="1" customWidth="1"/>
    <col min="2052" max="2052" width="12" style="63" bestFit="1" customWidth="1"/>
    <col min="2053" max="2053" width="9.5" style="63" bestFit="1" customWidth="1"/>
    <col min="2054" max="2054" width="9" style="63"/>
    <col min="2055" max="2058" width="0" style="63" hidden="1" customWidth="1"/>
    <col min="2059" max="2304" width="9" style="63"/>
    <col min="2305" max="2305" width="51.625" style="63" bestFit="1" customWidth="1"/>
    <col min="2306" max="2306" width="12" style="63" bestFit="1" customWidth="1"/>
    <col min="2307" max="2307" width="9.5" style="63" bestFit="1" customWidth="1"/>
    <col min="2308" max="2308" width="12" style="63" bestFit="1" customWidth="1"/>
    <col min="2309" max="2309" width="9.5" style="63" bestFit="1" customWidth="1"/>
    <col min="2310" max="2310" width="9" style="63"/>
    <col min="2311" max="2314" width="0" style="63" hidden="1" customWidth="1"/>
    <col min="2315" max="2560" width="9" style="63"/>
    <col min="2561" max="2561" width="51.625" style="63" bestFit="1" customWidth="1"/>
    <col min="2562" max="2562" width="12" style="63" bestFit="1" customWidth="1"/>
    <col min="2563" max="2563" width="9.5" style="63" bestFit="1" customWidth="1"/>
    <col min="2564" max="2564" width="12" style="63" bestFit="1" customWidth="1"/>
    <col min="2565" max="2565" width="9.5" style="63" bestFit="1" customWidth="1"/>
    <col min="2566" max="2566" width="9" style="63"/>
    <col min="2567" max="2570" width="0" style="63" hidden="1" customWidth="1"/>
    <col min="2571" max="2816" width="9" style="63"/>
    <col min="2817" max="2817" width="51.625" style="63" bestFit="1" customWidth="1"/>
    <col min="2818" max="2818" width="12" style="63" bestFit="1" customWidth="1"/>
    <col min="2819" max="2819" width="9.5" style="63" bestFit="1" customWidth="1"/>
    <col min="2820" max="2820" width="12" style="63" bestFit="1" customWidth="1"/>
    <col min="2821" max="2821" width="9.5" style="63" bestFit="1" customWidth="1"/>
    <col min="2822" max="2822" width="9" style="63"/>
    <col min="2823" max="2826" width="0" style="63" hidden="1" customWidth="1"/>
    <col min="2827" max="3072" width="9" style="63"/>
    <col min="3073" max="3073" width="51.625" style="63" bestFit="1" customWidth="1"/>
    <col min="3074" max="3074" width="12" style="63" bestFit="1" customWidth="1"/>
    <col min="3075" max="3075" width="9.5" style="63" bestFit="1" customWidth="1"/>
    <col min="3076" max="3076" width="12" style="63" bestFit="1" customWidth="1"/>
    <col min="3077" max="3077" width="9.5" style="63" bestFit="1" customWidth="1"/>
    <col min="3078" max="3078" width="9" style="63"/>
    <col min="3079" max="3082" width="0" style="63" hidden="1" customWidth="1"/>
    <col min="3083" max="3328" width="9" style="63"/>
    <col min="3329" max="3329" width="51.625" style="63" bestFit="1" customWidth="1"/>
    <col min="3330" max="3330" width="12" style="63" bestFit="1" customWidth="1"/>
    <col min="3331" max="3331" width="9.5" style="63" bestFit="1" customWidth="1"/>
    <col min="3332" max="3332" width="12" style="63" bestFit="1" customWidth="1"/>
    <col min="3333" max="3333" width="9.5" style="63" bestFit="1" customWidth="1"/>
    <col min="3334" max="3334" width="9" style="63"/>
    <col min="3335" max="3338" width="0" style="63" hidden="1" customWidth="1"/>
    <col min="3339" max="3584" width="9" style="63"/>
    <col min="3585" max="3585" width="51.625" style="63" bestFit="1" customWidth="1"/>
    <col min="3586" max="3586" width="12" style="63" bestFit="1" customWidth="1"/>
    <col min="3587" max="3587" width="9.5" style="63" bestFit="1" customWidth="1"/>
    <col min="3588" max="3588" width="12" style="63" bestFit="1" customWidth="1"/>
    <col min="3589" max="3589" width="9.5" style="63" bestFit="1" customWidth="1"/>
    <col min="3590" max="3590" width="9" style="63"/>
    <col min="3591" max="3594" width="0" style="63" hidden="1" customWidth="1"/>
    <col min="3595" max="3840" width="9" style="63"/>
    <col min="3841" max="3841" width="51.625" style="63" bestFit="1" customWidth="1"/>
    <col min="3842" max="3842" width="12" style="63" bestFit="1" customWidth="1"/>
    <col min="3843" max="3843" width="9.5" style="63" bestFit="1" customWidth="1"/>
    <col min="3844" max="3844" width="12" style="63" bestFit="1" customWidth="1"/>
    <col min="3845" max="3845" width="9.5" style="63" bestFit="1" customWidth="1"/>
    <col min="3846" max="3846" width="9" style="63"/>
    <col min="3847" max="3850" width="0" style="63" hidden="1" customWidth="1"/>
    <col min="3851" max="4096" width="9" style="63"/>
    <col min="4097" max="4097" width="51.625" style="63" bestFit="1" customWidth="1"/>
    <col min="4098" max="4098" width="12" style="63" bestFit="1" customWidth="1"/>
    <col min="4099" max="4099" width="9.5" style="63" bestFit="1" customWidth="1"/>
    <col min="4100" max="4100" width="12" style="63" bestFit="1" customWidth="1"/>
    <col min="4101" max="4101" width="9.5" style="63" bestFit="1" customWidth="1"/>
    <col min="4102" max="4102" width="9" style="63"/>
    <col min="4103" max="4106" width="0" style="63" hidden="1" customWidth="1"/>
    <col min="4107" max="4352" width="9" style="63"/>
    <col min="4353" max="4353" width="51.625" style="63" bestFit="1" customWidth="1"/>
    <col min="4354" max="4354" width="12" style="63" bestFit="1" customWidth="1"/>
    <col min="4355" max="4355" width="9.5" style="63" bestFit="1" customWidth="1"/>
    <col min="4356" max="4356" width="12" style="63" bestFit="1" customWidth="1"/>
    <col min="4357" max="4357" width="9.5" style="63" bestFit="1" customWidth="1"/>
    <col min="4358" max="4358" width="9" style="63"/>
    <col min="4359" max="4362" width="0" style="63" hidden="1" customWidth="1"/>
    <col min="4363" max="4608" width="9" style="63"/>
    <col min="4609" max="4609" width="51.625" style="63" bestFit="1" customWidth="1"/>
    <col min="4610" max="4610" width="12" style="63" bestFit="1" customWidth="1"/>
    <col min="4611" max="4611" width="9.5" style="63" bestFit="1" customWidth="1"/>
    <col min="4612" max="4612" width="12" style="63" bestFit="1" customWidth="1"/>
    <col min="4613" max="4613" width="9.5" style="63" bestFit="1" customWidth="1"/>
    <col min="4614" max="4614" width="9" style="63"/>
    <col min="4615" max="4618" width="0" style="63" hidden="1" customWidth="1"/>
    <col min="4619" max="4864" width="9" style="63"/>
    <col min="4865" max="4865" width="51.625" style="63" bestFit="1" customWidth="1"/>
    <col min="4866" max="4866" width="12" style="63" bestFit="1" customWidth="1"/>
    <col min="4867" max="4867" width="9.5" style="63" bestFit="1" customWidth="1"/>
    <col min="4868" max="4868" width="12" style="63" bestFit="1" customWidth="1"/>
    <col min="4869" max="4869" width="9.5" style="63" bestFit="1" customWidth="1"/>
    <col min="4870" max="4870" width="9" style="63"/>
    <col min="4871" max="4874" width="0" style="63" hidden="1" customWidth="1"/>
    <col min="4875" max="5120" width="9" style="63"/>
    <col min="5121" max="5121" width="51.625" style="63" bestFit="1" customWidth="1"/>
    <col min="5122" max="5122" width="12" style="63" bestFit="1" customWidth="1"/>
    <col min="5123" max="5123" width="9.5" style="63" bestFit="1" customWidth="1"/>
    <col min="5124" max="5124" width="12" style="63" bestFit="1" customWidth="1"/>
    <col min="5125" max="5125" width="9.5" style="63" bestFit="1" customWidth="1"/>
    <col min="5126" max="5126" width="9" style="63"/>
    <col min="5127" max="5130" width="0" style="63" hidden="1" customWidth="1"/>
    <col min="5131" max="5376" width="9" style="63"/>
    <col min="5377" max="5377" width="51.625" style="63" bestFit="1" customWidth="1"/>
    <col min="5378" max="5378" width="12" style="63" bestFit="1" customWidth="1"/>
    <col min="5379" max="5379" width="9.5" style="63" bestFit="1" customWidth="1"/>
    <col min="5380" max="5380" width="12" style="63" bestFit="1" customWidth="1"/>
    <col min="5381" max="5381" width="9.5" style="63" bestFit="1" customWidth="1"/>
    <col min="5382" max="5382" width="9" style="63"/>
    <col min="5383" max="5386" width="0" style="63" hidden="1" customWidth="1"/>
    <col min="5387" max="5632" width="9" style="63"/>
    <col min="5633" max="5633" width="51.625" style="63" bestFit="1" customWidth="1"/>
    <col min="5634" max="5634" width="12" style="63" bestFit="1" customWidth="1"/>
    <col min="5635" max="5635" width="9.5" style="63" bestFit="1" customWidth="1"/>
    <col min="5636" max="5636" width="12" style="63" bestFit="1" customWidth="1"/>
    <col min="5637" max="5637" width="9.5" style="63" bestFit="1" customWidth="1"/>
    <col min="5638" max="5638" width="9" style="63"/>
    <col min="5639" max="5642" width="0" style="63" hidden="1" customWidth="1"/>
    <col min="5643" max="5888" width="9" style="63"/>
    <col min="5889" max="5889" width="51.625" style="63" bestFit="1" customWidth="1"/>
    <col min="5890" max="5890" width="12" style="63" bestFit="1" customWidth="1"/>
    <col min="5891" max="5891" width="9.5" style="63" bestFit="1" customWidth="1"/>
    <col min="5892" max="5892" width="12" style="63" bestFit="1" customWidth="1"/>
    <col min="5893" max="5893" width="9.5" style="63" bestFit="1" customWidth="1"/>
    <col min="5894" max="5894" width="9" style="63"/>
    <col min="5895" max="5898" width="0" style="63" hidden="1" customWidth="1"/>
    <col min="5899" max="6144" width="9" style="63"/>
    <col min="6145" max="6145" width="51.625" style="63" bestFit="1" customWidth="1"/>
    <col min="6146" max="6146" width="12" style="63" bestFit="1" customWidth="1"/>
    <col min="6147" max="6147" width="9.5" style="63" bestFit="1" customWidth="1"/>
    <col min="6148" max="6148" width="12" style="63" bestFit="1" customWidth="1"/>
    <col min="6149" max="6149" width="9.5" style="63" bestFit="1" customWidth="1"/>
    <col min="6150" max="6150" width="9" style="63"/>
    <col min="6151" max="6154" width="0" style="63" hidden="1" customWidth="1"/>
    <col min="6155" max="6400" width="9" style="63"/>
    <col min="6401" max="6401" width="51.625" style="63" bestFit="1" customWidth="1"/>
    <col min="6402" max="6402" width="12" style="63" bestFit="1" customWidth="1"/>
    <col min="6403" max="6403" width="9.5" style="63" bestFit="1" customWidth="1"/>
    <col min="6404" max="6404" width="12" style="63" bestFit="1" customWidth="1"/>
    <col min="6405" max="6405" width="9.5" style="63" bestFit="1" customWidth="1"/>
    <col min="6406" max="6406" width="9" style="63"/>
    <col min="6407" max="6410" width="0" style="63" hidden="1" customWidth="1"/>
    <col min="6411" max="6656" width="9" style="63"/>
    <col min="6657" max="6657" width="51.625" style="63" bestFit="1" customWidth="1"/>
    <col min="6658" max="6658" width="12" style="63" bestFit="1" customWidth="1"/>
    <col min="6659" max="6659" width="9.5" style="63" bestFit="1" customWidth="1"/>
    <col min="6660" max="6660" width="12" style="63" bestFit="1" customWidth="1"/>
    <col min="6661" max="6661" width="9.5" style="63" bestFit="1" customWidth="1"/>
    <col min="6662" max="6662" width="9" style="63"/>
    <col min="6663" max="6666" width="0" style="63" hidden="1" customWidth="1"/>
    <col min="6667" max="6912" width="9" style="63"/>
    <col min="6913" max="6913" width="51.625" style="63" bestFit="1" customWidth="1"/>
    <col min="6914" max="6914" width="12" style="63" bestFit="1" customWidth="1"/>
    <col min="6915" max="6915" width="9.5" style="63" bestFit="1" customWidth="1"/>
    <col min="6916" max="6916" width="12" style="63" bestFit="1" customWidth="1"/>
    <col min="6917" max="6917" width="9.5" style="63" bestFit="1" customWidth="1"/>
    <col min="6918" max="6918" width="9" style="63"/>
    <col min="6919" max="6922" width="0" style="63" hidden="1" customWidth="1"/>
    <col min="6923" max="7168" width="9" style="63"/>
    <col min="7169" max="7169" width="51.625" style="63" bestFit="1" customWidth="1"/>
    <col min="7170" max="7170" width="12" style="63" bestFit="1" customWidth="1"/>
    <col min="7171" max="7171" width="9.5" style="63" bestFit="1" customWidth="1"/>
    <col min="7172" max="7172" width="12" style="63" bestFit="1" customWidth="1"/>
    <col min="7173" max="7173" width="9.5" style="63" bestFit="1" customWidth="1"/>
    <col min="7174" max="7174" width="9" style="63"/>
    <col min="7175" max="7178" width="0" style="63" hidden="1" customWidth="1"/>
    <col min="7179" max="7424" width="9" style="63"/>
    <col min="7425" max="7425" width="51.625" style="63" bestFit="1" customWidth="1"/>
    <col min="7426" max="7426" width="12" style="63" bestFit="1" customWidth="1"/>
    <col min="7427" max="7427" width="9.5" style="63" bestFit="1" customWidth="1"/>
    <col min="7428" max="7428" width="12" style="63" bestFit="1" customWidth="1"/>
    <col min="7429" max="7429" width="9.5" style="63" bestFit="1" customWidth="1"/>
    <col min="7430" max="7430" width="9" style="63"/>
    <col min="7431" max="7434" width="0" style="63" hidden="1" customWidth="1"/>
    <col min="7435" max="7680" width="9" style="63"/>
    <col min="7681" max="7681" width="51.625" style="63" bestFit="1" customWidth="1"/>
    <col min="7682" max="7682" width="12" style="63" bestFit="1" customWidth="1"/>
    <col min="7683" max="7683" width="9.5" style="63" bestFit="1" customWidth="1"/>
    <col min="7684" max="7684" width="12" style="63" bestFit="1" customWidth="1"/>
    <col min="7685" max="7685" width="9.5" style="63" bestFit="1" customWidth="1"/>
    <col min="7686" max="7686" width="9" style="63"/>
    <col min="7687" max="7690" width="0" style="63" hidden="1" customWidth="1"/>
    <col min="7691" max="7936" width="9" style="63"/>
    <col min="7937" max="7937" width="51.625" style="63" bestFit="1" customWidth="1"/>
    <col min="7938" max="7938" width="12" style="63" bestFit="1" customWidth="1"/>
    <col min="7939" max="7939" width="9.5" style="63" bestFit="1" customWidth="1"/>
    <col min="7940" max="7940" width="12" style="63" bestFit="1" customWidth="1"/>
    <col min="7941" max="7941" width="9.5" style="63" bestFit="1" customWidth="1"/>
    <col min="7942" max="7942" width="9" style="63"/>
    <col min="7943" max="7946" width="0" style="63" hidden="1" customWidth="1"/>
    <col min="7947" max="8192" width="9" style="63"/>
    <col min="8193" max="8193" width="51.625" style="63" bestFit="1" customWidth="1"/>
    <col min="8194" max="8194" width="12" style="63" bestFit="1" customWidth="1"/>
    <col min="8195" max="8195" width="9.5" style="63" bestFit="1" customWidth="1"/>
    <col min="8196" max="8196" width="12" style="63" bestFit="1" customWidth="1"/>
    <col min="8197" max="8197" width="9.5" style="63" bestFit="1" customWidth="1"/>
    <col min="8198" max="8198" width="9" style="63"/>
    <col min="8199" max="8202" width="0" style="63" hidden="1" customWidth="1"/>
    <col min="8203" max="8448" width="9" style="63"/>
    <col min="8449" max="8449" width="51.625" style="63" bestFit="1" customWidth="1"/>
    <col min="8450" max="8450" width="12" style="63" bestFit="1" customWidth="1"/>
    <col min="8451" max="8451" width="9.5" style="63" bestFit="1" customWidth="1"/>
    <col min="8452" max="8452" width="12" style="63" bestFit="1" customWidth="1"/>
    <col min="8453" max="8453" width="9.5" style="63" bestFit="1" customWidth="1"/>
    <col min="8454" max="8454" width="9" style="63"/>
    <col min="8455" max="8458" width="0" style="63" hidden="1" customWidth="1"/>
    <col min="8459" max="8704" width="9" style="63"/>
    <col min="8705" max="8705" width="51.625" style="63" bestFit="1" customWidth="1"/>
    <col min="8706" max="8706" width="12" style="63" bestFit="1" customWidth="1"/>
    <col min="8707" max="8707" width="9.5" style="63" bestFit="1" customWidth="1"/>
    <col min="8708" max="8708" width="12" style="63" bestFit="1" customWidth="1"/>
    <col min="8709" max="8709" width="9.5" style="63" bestFit="1" customWidth="1"/>
    <col min="8710" max="8710" width="9" style="63"/>
    <col min="8711" max="8714" width="0" style="63" hidden="1" customWidth="1"/>
    <col min="8715" max="8960" width="9" style="63"/>
    <col min="8961" max="8961" width="51.625" style="63" bestFit="1" customWidth="1"/>
    <col min="8962" max="8962" width="12" style="63" bestFit="1" customWidth="1"/>
    <col min="8963" max="8963" width="9.5" style="63" bestFit="1" customWidth="1"/>
    <col min="8964" max="8964" width="12" style="63" bestFit="1" customWidth="1"/>
    <col min="8965" max="8965" width="9.5" style="63" bestFit="1" customWidth="1"/>
    <col min="8966" max="8966" width="9" style="63"/>
    <col min="8967" max="8970" width="0" style="63" hidden="1" customWidth="1"/>
    <col min="8971" max="9216" width="9" style="63"/>
    <col min="9217" max="9217" width="51.625" style="63" bestFit="1" customWidth="1"/>
    <col min="9218" max="9218" width="12" style="63" bestFit="1" customWidth="1"/>
    <col min="9219" max="9219" width="9.5" style="63" bestFit="1" customWidth="1"/>
    <col min="9220" max="9220" width="12" style="63" bestFit="1" customWidth="1"/>
    <col min="9221" max="9221" width="9.5" style="63" bestFit="1" customWidth="1"/>
    <col min="9222" max="9222" width="9" style="63"/>
    <col min="9223" max="9226" width="0" style="63" hidden="1" customWidth="1"/>
    <col min="9227" max="9472" width="9" style="63"/>
    <col min="9473" max="9473" width="51.625" style="63" bestFit="1" customWidth="1"/>
    <col min="9474" max="9474" width="12" style="63" bestFit="1" customWidth="1"/>
    <col min="9475" max="9475" width="9.5" style="63" bestFit="1" customWidth="1"/>
    <col min="9476" max="9476" width="12" style="63" bestFit="1" customWidth="1"/>
    <col min="9477" max="9477" width="9.5" style="63" bestFit="1" customWidth="1"/>
    <col min="9478" max="9478" width="9" style="63"/>
    <col min="9479" max="9482" width="0" style="63" hidden="1" customWidth="1"/>
    <col min="9483" max="9728" width="9" style="63"/>
    <col min="9729" max="9729" width="51.625" style="63" bestFit="1" customWidth="1"/>
    <col min="9730" max="9730" width="12" style="63" bestFit="1" customWidth="1"/>
    <col min="9731" max="9731" width="9.5" style="63" bestFit="1" customWidth="1"/>
    <col min="9732" max="9732" width="12" style="63" bestFit="1" customWidth="1"/>
    <col min="9733" max="9733" width="9.5" style="63" bestFit="1" customWidth="1"/>
    <col min="9734" max="9734" width="9" style="63"/>
    <col min="9735" max="9738" width="0" style="63" hidden="1" customWidth="1"/>
    <col min="9739" max="9984" width="9" style="63"/>
    <col min="9985" max="9985" width="51.625" style="63" bestFit="1" customWidth="1"/>
    <col min="9986" max="9986" width="12" style="63" bestFit="1" customWidth="1"/>
    <col min="9987" max="9987" width="9.5" style="63" bestFit="1" customWidth="1"/>
    <col min="9988" max="9988" width="12" style="63" bestFit="1" customWidth="1"/>
    <col min="9989" max="9989" width="9.5" style="63" bestFit="1" customWidth="1"/>
    <col min="9990" max="9990" width="9" style="63"/>
    <col min="9991" max="9994" width="0" style="63" hidden="1" customWidth="1"/>
    <col min="9995" max="10240" width="9" style="63"/>
    <col min="10241" max="10241" width="51.625" style="63" bestFit="1" customWidth="1"/>
    <col min="10242" max="10242" width="12" style="63" bestFit="1" customWidth="1"/>
    <col min="10243" max="10243" width="9.5" style="63" bestFit="1" customWidth="1"/>
    <col min="10244" max="10244" width="12" style="63" bestFit="1" customWidth="1"/>
    <col min="10245" max="10245" width="9.5" style="63" bestFit="1" customWidth="1"/>
    <col min="10246" max="10246" width="9" style="63"/>
    <col min="10247" max="10250" width="0" style="63" hidden="1" customWidth="1"/>
    <col min="10251" max="10496" width="9" style="63"/>
    <col min="10497" max="10497" width="51.625" style="63" bestFit="1" customWidth="1"/>
    <col min="10498" max="10498" width="12" style="63" bestFit="1" customWidth="1"/>
    <col min="10499" max="10499" width="9.5" style="63" bestFit="1" customWidth="1"/>
    <col min="10500" max="10500" width="12" style="63" bestFit="1" customWidth="1"/>
    <col min="10501" max="10501" width="9.5" style="63" bestFit="1" customWidth="1"/>
    <col min="10502" max="10502" width="9" style="63"/>
    <col min="10503" max="10506" width="0" style="63" hidden="1" customWidth="1"/>
    <col min="10507" max="10752" width="9" style="63"/>
    <col min="10753" max="10753" width="51.625" style="63" bestFit="1" customWidth="1"/>
    <col min="10754" max="10754" width="12" style="63" bestFit="1" customWidth="1"/>
    <col min="10755" max="10755" width="9.5" style="63" bestFit="1" customWidth="1"/>
    <col min="10756" max="10756" width="12" style="63" bestFit="1" customWidth="1"/>
    <col min="10757" max="10757" width="9.5" style="63" bestFit="1" customWidth="1"/>
    <col min="10758" max="10758" width="9" style="63"/>
    <col min="10759" max="10762" width="0" style="63" hidden="1" customWidth="1"/>
    <col min="10763" max="11008" width="9" style="63"/>
    <col min="11009" max="11009" width="51.625" style="63" bestFit="1" customWidth="1"/>
    <col min="11010" max="11010" width="12" style="63" bestFit="1" customWidth="1"/>
    <col min="11011" max="11011" width="9.5" style="63" bestFit="1" customWidth="1"/>
    <col min="11012" max="11012" width="12" style="63" bestFit="1" customWidth="1"/>
    <col min="11013" max="11013" width="9.5" style="63" bestFit="1" customWidth="1"/>
    <col min="11014" max="11014" width="9" style="63"/>
    <col min="11015" max="11018" width="0" style="63" hidden="1" customWidth="1"/>
    <col min="11019" max="11264" width="9" style="63"/>
    <col min="11265" max="11265" width="51.625" style="63" bestFit="1" customWidth="1"/>
    <col min="11266" max="11266" width="12" style="63" bestFit="1" customWidth="1"/>
    <col min="11267" max="11267" width="9.5" style="63" bestFit="1" customWidth="1"/>
    <col min="11268" max="11268" width="12" style="63" bestFit="1" customWidth="1"/>
    <col min="11269" max="11269" width="9.5" style="63" bestFit="1" customWidth="1"/>
    <col min="11270" max="11270" width="9" style="63"/>
    <col min="11271" max="11274" width="0" style="63" hidden="1" customWidth="1"/>
    <col min="11275" max="11520" width="9" style="63"/>
    <col min="11521" max="11521" width="51.625" style="63" bestFit="1" customWidth="1"/>
    <col min="11522" max="11522" width="12" style="63" bestFit="1" customWidth="1"/>
    <col min="11523" max="11523" width="9.5" style="63" bestFit="1" customWidth="1"/>
    <col min="11524" max="11524" width="12" style="63" bestFit="1" customWidth="1"/>
    <col min="11525" max="11525" width="9.5" style="63" bestFit="1" customWidth="1"/>
    <col min="11526" max="11526" width="9" style="63"/>
    <col min="11527" max="11530" width="0" style="63" hidden="1" customWidth="1"/>
    <col min="11531" max="11776" width="9" style="63"/>
    <col min="11777" max="11777" width="51.625" style="63" bestFit="1" customWidth="1"/>
    <col min="11778" max="11778" width="12" style="63" bestFit="1" customWidth="1"/>
    <col min="11779" max="11779" width="9.5" style="63" bestFit="1" customWidth="1"/>
    <col min="11780" max="11780" width="12" style="63" bestFit="1" customWidth="1"/>
    <col min="11781" max="11781" width="9.5" style="63" bestFit="1" customWidth="1"/>
    <col min="11782" max="11782" width="9" style="63"/>
    <col min="11783" max="11786" width="0" style="63" hidden="1" customWidth="1"/>
    <col min="11787" max="12032" width="9" style="63"/>
    <col min="12033" max="12033" width="51.625" style="63" bestFit="1" customWidth="1"/>
    <col min="12034" max="12034" width="12" style="63" bestFit="1" customWidth="1"/>
    <col min="12035" max="12035" width="9.5" style="63" bestFit="1" customWidth="1"/>
    <col min="12036" max="12036" width="12" style="63" bestFit="1" customWidth="1"/>
    <col min="12037" max="12037" width="9.5" style="63" bestFit="1" customWidth="1"/>
    <col min="12038" max="12038" width="9" style="63"/>
    <col min="12039" max="12042" width="0" style="63" hidden="1" customWidth="1"/>
    <col min="12043" max="12288" width="9" style="63"/>
    <col min="12289" max="12289" width="51.625" style="63" bestFit="1" customWidth="1"/>
    <col min="12290" max="12290" width="12" style="63" bestFit="1" customWidth="1"/>
    <col min="12291" max="12291" width="9.5" style="63" bestFit="1" customWidth="1"/>
    <col min="12292" max="12292" width="12" style="63" bestFit="1" customWidth="1"/>
    <col min="12293" max="12293" width="9.5" style="63" bestFit="1" customWidth="1"/>
    <col min="12294" max="12294" width="9" style="63"/>
    <col min="12295" max="12298" width="0" style="63" hidden="1" customWidth="1"/>
    <col min="12299" max="12544" width="9" style="63"/>
    <col min="12545" max="12545" width="51.625" style="63" bestFit="1" customWidth="1"/>
    <col min="12546" max="12546" width="12" style="63" bestFit="1" customWidth="1"/>
    <col min="12547" max="12547" width="9.5" style="63" bestFit="1" customWidth="1"/>
    <col min="12548" max="12548" width="12" style="63" bestFit="1" customWidth="1"/>
    <col min="12549" max="12549" width="9.5" style="63" bestFit="1" customWidth="1"/>
    <col min="12550" max="12550" width="9" style="63"/>
    <col min="12551" max="12554" width="0" style="63" hidden="1" customWidth="1"/>
    <col min="12555" max="12800" width="9" style="63"/>
    <col min="12801" max="12801" width="51.625" style="63" bestFit="1" customWidth="1"/>
    <col min="12802" max="12802" width="12" style="63" bestFit="1" customWidth="1"/>
    <col min="12803" max="12803" width="9.5" style="63" bestFit="1" customWidth="1"/>
    <col min="12804" max="12804" width="12" style="63" bestFit="1" customWidth="1"/>
    <col min="12805" max="12805" width="9.5" style="63" bestFit="1" customWidth="1"/>
    <col min="12806" max="12806" width="9" style="63"/>
    <col min="12807" max="12810" width="0" style="63" hidden="1" customWidth="1"/>
    <col min="12811" max="13056" width="9" style="63"/>
    <col min="13057" max="13057" width="51.625" style="63" bestFit="1" customWidth="1"/>
    <col min="13058" max="13058" width="12" style="63" bestFit="1" customWidth="1"/>
    <col min="13059" max="13059" width="9.5" style="63" bestFit="1" customWidth="1"/>
    <col min="13060" max="13060" width="12" style="63" bestFit="1" customWidth="1"/>
    <col min="13061" max="13061" width="9.5" style="63" bestFit="1" customWidth="1"/>
    <col min="13062" max="13062" width="9" style="63"/>
    <col min="13063" max="13066" width="0" style="63" hidden="1" customWidth="1"/>
    <col min="13067" max="13312" width="9" style="63"/>
    <col min="13313" max="13313" width="51.625" style="63" bestFit="1" customWidth="1"/>
    <col min="13314" max="13314" width="12" style="63" bestFit="1" customWidth="1"/>
    <col min="13315" max="13315" width="9.5" style="63" bestFit="1" customWidth="1"/>
    <col min="13316" max="13316" width="12" style="63" bestFit="1" customWidth="1"/>
    <col min="13317" max="13317" width="9.5" style="63" bestFit="1" customWidth="1"/>
    <col min="13318" max="13318" width="9" style="63"/>
    <col min="13319" max="13322" width="0" style="63" hidden="1" customWidth="1"/>
    <col min="13323" max="13568" width="9" style="63"/>
    <col min="13569" max="13569" width="51.625" style="63" bestFit="1" customWidth="1"/>
    <col min="13570" max="13570" width="12" style="63" bestFit="1" customWidth="1"/>
    <col min="13571" max="13571" width="9.5" style="63" bestFit="1" customWidth="1"/>
    <col min="13572" max="13572" width="12" style="63" bestFit="1" customWidth="1"/>
    <col min="13573" max="13573" width="9.5" style="63" bestFit="1" customWidth="1"/>
    <col min="13574" max="13574" width="9" style="63"/>
    <col min="13575" max="13578" width="0" style="63" hidden="1" customWidth="1"/>
    <col min="13579" max="13824" width="9" style="63"/>
    <col min="13825" max="13825" width="51.625" style="63" bestFit="1" customWidth="1"/>
    <col min="13826" max="13826" width="12" style="63" bestFit="1" customWidth="1"/>
    <col min="13827" max="13827" width="9.5" style="63" bestFit="1" customWidth="1"/>
    <col min="13828" max="13828" width="12" style="63" bestFit="1" customWidth="1"/>
    <col min="13829" max="13829" width="9.5" style="63" bestFit="1" customWidth="1"/>
    <col min="13830" max="13830" width="9" style="63"/>
    <col min="13831" max="13834" width="0" style="63" hidden="1" customWidth="1"/>
    <col min="13835" max="14080" width="9" style="63"/>
    <col min="14081" max="14081" width="51.625" style="63" bestFit="1" customWidth="1"/>
    <col min="14082" max="14082" width="12" style="63" bestFit="1" customWidth="1"/>
    <col min="14083" max="14083" width="9.5" style="63" bestFit="1" customWidth="1"/>
    <col min="14084" max="14084" width="12" style="63" bestFit="1" customWidth="1"/>
    <col min="14085" max="14085" width="9.5" style="63" bestFit="1" customWidth="1"/>
    <col min="14086" max="14086" width="9" style="63"/>
    <col min="14087" max="14090" width="0" style="63" hidden="1" customWidth="1"/>
    <col min="14091" max="14336" width="9" style="63"/>
    <col min="14337" max="14337" width="51.625" style="63" bestFit="1" customWidth="1"/>
    <col min="14338" max="14338" width="12" style="63" bestFit="1" customWidth="1"/>
    <col min="14339" max="14339" width="9.5" style="63" bestFit="1" customWidth="1"/>
    <col min="14340" max="14340" width="12" style="63" bestFit="1" customWidth="1"/>
    <col min="14341" max="14341" width="9.5" style="63" bestFit="1" customWidth="1"/>
    <col min="14342" max="14342" width="9" style="63"/>
    <col min="14343" max="14346" width="0" style="63" hidden="1" customWidth="1"/>
    <col min="14347" max="14592" width="9" style="63"/>
    <col min="14593" max="14593" width="51.625" style="63" bestFit="1" customWidth="1"/>
    <col min="14594" max="14594" width="12" style="63" bestFit="1" customWidth="1"/>
    <col min="14595" max="14595" width="9.5" style="63" bestFit="1" customWidth="1"/>
    <col min="14596" max="14596" width="12" style="63" bestFit="1" customWidth="1"/>
    <col min="14597" max="14597" width="9.5" style="63" bestFit="1" customWidth="1"/>
    <col min="14598" max="14598" width="9" style="63"/>
    <col min="14599" max="14602" width="0" style="63" hidden="1" customWidth="1"/>
    <col min="14603" max="14848" width="9" style="63"/>
    <col min="14849" max="14849" width="51.625" style="63" bestFit="1" customWidth="1"/>
    <col min="14850" max="14850" width="12" style="63" bestFit="1" customWidth="1"/>
    <col min="14851" max="14851" width="9.5" style="63" bestFit="1" customWidth="1"/>
    <col min="14852" max="14852" width="12" style="63" bestFit="1" customWidth="1"/>
    <col min="14853" max="14853" width="9.5" style="63" bestFit="1" customWidth="1"/>
    <col min="14854" max="14854" width="9" style="63"/>
    <col min="14855" max="14858" width="0" style="63" hidden="1" customWidth="1"/>
    <col min="14859" max="15104" width="9" style="63"/>
    <col min="15105" max="15105" width="51.625" style="63" bestFit="1" customWidth="1"/>
    <col min="15106" max="15106" width="12" style="63" bestFit="1" customWidth="1"/>
    <col min="15107" max="15107" width="9.5" style="63" bestFit="1" customWidth="1"/>
    <col min="15108" max="15108" width="12" style="63" bestFit="1" customWidth="1"/>
    <col min="15109" max="15109" width="9.5" style="63" bestFit="1" customWidth="1"/>
    <col min="15110" max="15110" width="9" style="63"/>
    <col min="15111" max="15114" width="0" style="63" hidden="1" customWidth="1"/>
    <col min="15115" max="15360" width="9" style="63"/>
    <col min="15361" max="15361" width="51.625" style="63" bestFit="1" customWidth="1"/>
    <col min="15362" max="15362" width="12" style="63" bestFit="1" customWidth="1"/>
    <col min="15363" max="15363" width="9.5" style="63" bestFit="1" customWidth="1"/>
    <col min="15364" max="15364" width="12" style="63" bestFit="1" customWidth="1"/>
    <col min="15365" max="15365" width="9.5" style="63" bestFit="1" customWidth="1"/>
    <col min="15366" max="15366" width="9" style="63"/>
    <col min="15367" max="15370" width="0" style="63" hidden="1" customWidth="1"/>
    <col min="15371" max="15616" width="9" style="63"/>
    <col min="15617" max="15617" width="51.625" style="63" bestFit="1" customWidth="1"/>
    <col min="15618" max="15618" width="12" style="63" bestFit="1" customWidth="1"/>
    <col min="15619" max="15619" width="9.5" style="63" bestFit="1" customWidth="1"/>
    <col min="15620" max="15620" width="12" style="63" bestFit="1" customWidth="1"/>
    <col min="15621" max="15621" width="9.5" style="63" bestFit="1" customWidth="1"/>
    <col min="15622" max="15622" width="9" style="63"/>
    <col min="15623" max="15626" width="0" style="63" hidden="1" customWidth="1"/>
    <col min="15627" max="15872" width="9" style="63"/>
    <col min="15873" max="15873" width="51.625" style="63" bestFit="1" customWidth="1"/>
    <col min="15874" max="15874" width="12" style="63" bestFit="1" customWidth="1"/>
    <col min="15875" max="15875" width="9.5" style="63" bestFit="1" customWidth="1"/>
    <col min="15876" max="15876" width="12" style="63" bestFit="1" customWidth="1"/>
    <col min="15877" max="15877" width="9.5" style="63" bestFit="1" customWidth="1"/>
    <col min="15878" max="15878" width="9" style="63"/>
    <col min="15879" max="15882" width="0" style="63" hidden="1" customWidth="1"/>
    <col min="15883" max="16128" width="9" style="63"/>
    <col min="16129" max="16129" width="51.625" style="63" bestFit="1" customWidth="1"/>
    <col min="16130" max="16130" width="12" style="63" bestFit="1" customWidth="1"/>
    <col min="16131" max="16131" width="9.5" style="63" bestFit="1" customWidth="1"/>
    <col min="16132" max="16132" width="12" style="63" bestFit="1" customWidth="1"/>
    <col min="16133" max="16133" width="9.5" style="63" bestFit="1" customWidth="1"/>
    <col min="16134" max="16134" width="9" style="63"/>
    <col min="16135" max="16138" width="0" style="63" hidden="1" customWidth="1"/>
    <col min="16139" max="16384" width="9" style="63"/>
  </cols>
  <sheetData>
    <row r="1" spans="1:10">
      <c r="A1" s="182" t="s">
        <v>464</v>
      </c>
      <c r="B1" s="182"/>
      <c r="C1" s="182"/>
      <c r="D1" s="182"/>
      <c r="E1" s="182"/>
    </row>
    <row r="2" spans="1:10">
      <c r="E2" s="6" t="s">
        <v>463</v>
      </c>
    </row>
    <row r="3" spans="1:10" ht="40.5">
      <c r="A3" s="60" t="s">
        <v>350</v>
      </c>
      <c r="B3" s="60" t="s">
        <v>465</v>
      </c>
      <c r="C3" s="61" t="s">
        <v>545</v>
      </c>
      <c r="D3" s="60" t="s">
        <v>348</v>
      </c>
      <c r="E3" s="61" t="s">
        <v>546</v>
      </c>
    </row>
    <row r="4" spans="1:10">
      <c r="A4" s="59" t="s">
        <v>548</v>
      </c>
      <c r="B4" s="126">
        <v>557733.16</v>
      </c>
      <c r="C4" s="91">
        <v>1.18</v>
      </c>
      <c r="D4" s="126">
        <v>355428.84</v>
      </c>
      <c r="E4" s="91">
        <v>-4.7699999999999996</v>
      </c>
      <c r="G4" s="6">
        <v>586692.81999999995</v>
      </c>
      <c r="H4" s="6">
        <v>22.2</v>
      </c>
      <c r="I4" s="6">
        <v>370730.57</v>
      </c>
      <c r="J4" s="6">
        <v>14.84</v>
      </c>
    </row>
    <row r="5" spans="1:10">
      <c r="A5" s="59" t="s">
        <v>351</v>
      </c>
      <c r="B5" s="127">
        <v>191.27</v>
      </c>
      <c r="C5" s="92">
        <v>-64.91</v>
      </c>
      <c r="D5" s="127">
        <v>8242.0499999999993</v>
      </c>
      <c r="E5" s="92">
        <v>12.26</v>
      </c>
      <c r="G5" s="64">
        <f>B4-G4</f>
        <v>-28959.659999999916</v>
      </c>
      <c r="H5" s="64"/>
      <c r="I5" s="64">
        <f>D4-I4</f>
        <v>-15301.729999999981</v>
      </c>
    </row>
    <row r="6" spans="1:10">
      <c r="A6" s="58" t="s">
        <v>352</v>
      </c>
      <c r="B6" s="127">
        <v>0</v>
      </c>
      <c r="C6" s="92">
        <v>0</v>
      </c>
      <c r="D6" s="127">
        <v>1129.9100000000001</v>
      </c>
      <c r="E6" s="92">
        <v>31.01</v>
      </c>
    </row>
    <row r="7" spans="1:10">
      <c r="A7" s="58" t="s">
        <v>353</v>
      </c>
      <c r="B7" s="127">
        <v>191.27</v>
      </c>
      <c r="C7" s="92">
        <v>-64.91</v>
      </c>
      <c r="D7" s="127">
        <v>7009.93</v>
      </c>
      <c r="E7" s="92">
        <v>12.24</v>
      </c>
    </row>
    <row r="8" spans="1:10">
      <c r="A8" s="58" t="s">
        <v>354</v>
      </c>
      <c r="B8" s="127">
        <v>0</v>
      </c>
      <c r="C8" s="92">
        <v>0</v>
      </c>
      <c r="D8" s="127">
        <v>102.19</v>
      </c>
      <c r="E8" s="92">
        <v>-56.05</v>
      </c>
    </row>
    <row r="9" spans="1:10">
      <c r="A9" s="58" t="s">
        <v>355</v>
      </c>
      <c r="B9" s="127">
        <v>0</v>
      </c>
      <c r="C9" s="92">
        <v>0</v>
      </c>
      <c r="D9" s="127">
        <v>0.02</v>
      </c>
      <c r="E9" s="92">
        <v>-19.77</v>
      </c>
    </row>
    <row r="10" spans="1:10">
      <c r="A10" s="59" t="s">
        <v>356</v>
      </c>
      <c r="B10" s="127">
        <v>1937.05</v>
      </c>
      <c r="C10" s="92">
        <v>5.57</v>
      </c>
      <c r="D10" s="127">
        <v>569.05999999999995</v>
      </c>
      <c r="E10" s="92">
        <v>51.22</v>
      </c>
    </row>
    <row r="11" spans="1:10">
      <c r="A11" s="58" t="s">
        <v>357</v>
      </c>
      <c r="B11" s="127">
        <v>1880.29</v>
      </c>
      <c r="C11" s="92">
        <v>12.87</v>
      </c>
      <c r="D11" s="127">
        <v>0</v>
      </c>
      <c r="E11" s="92">
        <v>-100</v>
      </c>
    </row>
    <row r="12" spans="1:10">
      <c r="A12" s="58" t="s">
        <v>358</v>
      </c>
      <c r="B12" s="127">
        <v>15.75</v>
      </c>
      <c r="C12" s="92">
        <v>0</v>
      </c>
      <c r="D12" s="127">
        <v>97.86</v>
      </c>
      <c r="E12" s="92">
        <v>95.54</v>
      </c>
    </row>
    <row r="13" spans="1:10">
      <c r="A13" s="58" t="s">
        <v>359</v>
      </c>
      <c r="B13" s="127">
        <v>12.48</v>
      </c>
      <c r="C13" s="92">
        <v>258.3</v>
      </c>
      <c r="D13" s="127">
        <v>10.72</v>
      </c>
      <c r="E13" s="92">
        <v>-51.65</v>
      </c>
    </row>
    <row r="14" spans="1:10">
      <c r="A14" s="58" t="s">
        <v>360</v>
      </c>
      <c r="B14" s="127">
        <v>0</v>
      </c>
      <c r="C14" s="92">
        <v>0</v>
      </c>
      <c r="D14" s="127">
        <v>164.3</v>
      </c>
      <c r="E14" s="92">
        <v>144.94</v>
      </c>
    </row>
    <row r="15" spans="1:10">
      <c r="A15" s="58" t="s">
        <v>361</v>
      </c>
      <c r="B15" s="127">
        <v>0</v>
      </c>
      <c r="C15" s="92">
        <v>-100</v>
      </c>
      <c r="D15" s="127">
        <v>6.55</v>
      </c>
      <c r="E15" s="92">
        <v>3.88</v>
      </c>
    </row>
    <row r="16" spans="1:10">
      <c r="A16" s="58" t="s">
        <v>362</v>
      </c>
      <c r="B16" s="127">
        <v>28.54</v>
      </c>
      <c r="C16" s="92">
        <v>16.72</v>
      </c>
      <c r="D16" s="127">
        <v>286.48</v>
      </c>
      <c r="E16" s="92">
        <v>59.45</v>
      </c>
    </row>
    <row r="17" spans="1:5">
      <c r="A17" s="58" t="s">
        <v>363</v>
      </c>
      <c r="B17" s="127">
        <v>0</v>
      </c>
      <c r="C17" s="92">
        <v>-100</v>
      </c>
      <c r="D17" s="127">
        <v>3.15</v>
      </c>
      <c r="E17" s="92">
        <v>-92.92</v>
      </c>
    </row>
    <row r="18" spans="1:5">
      <c r="A18" s="59" t="s">
        <v>364</v>
      </c>
      <c r="B18" s="127">
        <v>0</v>
      </c>
      <c r="C18" s="92">
        <v>0</v>
      </c>
      <c r="D18" s="127">
        <v>76.28</v>
      </c>
      <c r="E18" s="92">
        <v>7.1</v>
      </c>
    </row>
    <row r="19" spans="1:5">
      <c r="A19" s="58" t="s">
        <v>365</v>
      </c>
      <c r="B19" s="127">
        <v>0</v>
      </c>
      <c r="C19" s="92">
        <v>0</v>
      </c>
      <c r="D19" s="127">
        <v>76.28</v>
      </c>
      <c r="E19" s="92">
        <v>7.1</v>
      </c>
    </row>
    <row r="20" spans="1:5">
      <c r="A20" s="59" t="s">
        <v>366</v>
      </c>
      <c r="B20" s="127">
        <v>2477.88</v>
      </c>
      <c r="C20" s="92">
        <v>-51.03</v>
      </c>
      <c r="D20" s="127">
        <v>2667.94</v>
      </c>
      <c r="E20" s="92">
        <v>-23.57</v>
      </c>
    </row>
    <row r="21" spans="1:5">
      <c r="A21" s="58" t="s">
        <v>367</v>
      </c>
      <c r="B21" s="127">
        <v>71.150000000000006</v>
      </c>
      <c r="C21" s="92">
        <v>-96.44</v>
      </c>
      <c r="D21" s="127">
        <v>0</v>
      </c>
      <c r="E21" s="92">
        <v>-100</v>
      </c>
    </row>
    <row r="22" spans="1:5">
      <c r="A22" s="58" t="s">
        <v>368</v>
      </c>
      <c r="B22" s="127">
        <v>0</v>
      </c>
      <c r="C22" s="92">
        <v>0</v>
      </c>
      <c r="D22" s="127">
        <v>130.02000000000001</v>
      </c>
      <c r="E22" s="92">
        <v>264.26</v>
      </c>
    </row>
    <row r="23" spans="1:5">
      <c r="A23" s="58" t="s">
        <v>369</v>
      </c>
      <c r="B23" s="127">
        <v>4.26</v>
      </c>
      <c r="C23" s="92">
        <v>0</v>
      </c>
      <c r="D23" s="127">
        <v>42.14</v>
      </c>
      <c r="E23" s="92">
        <v>-21.51</v>
      </c>
    </row>
    <row r="24" spans="1:5">
      <c r="A24" s="58" t="s">
        <v>370</v>
      </c>
      <c r="B24" s="127">
        <v>703.99</v>
      </c>
      <c r="C24" s="92">
        <v>-0.72</v>
      </c>
      <c r="D24" s="127">
        <v>9.33</v>
      </c>
      <c r="E24" s="92">
        <v>-35.94</v>
      </c>
    </row>
    <row r="25" spans="1:5">
      <c r="A25" s="58" t="s">
        <v>371</v>
      </c>
      <c r="B25" s="127">
        <v>263.17</v>
      </c>
      <c r="C25" s="92">
        <v>335.28</v>
      </c>
      <c r="D25" s="127">
        <v>166.74</v>
      </c>
      <c r="E25" s="92">
        <v>46.91</v>
      </c>
    </row>
    <row r="26" spans="1:5">
      <c r="A26" s="58" t="s">
        <v>372</v>
      </c>
      <c r="B26" s="127">
        <v>774.71</v>
      </c>
      <c r="C26" s="92">
        <v>-57.52</v>
      </c>
      <c r="D26" s="127">
        <v>366.37</v>
      </c>
      <c r="E26" s="92">
        <v>-64.75</v>
      </c>
    </row>
    <row r="27" spans="1:5">
      <c r="A27" s="58" t="s">
        <v>373</v>
      </c>
      <c r="B27" s="127">
        <v>135.36000000000001</v>
      </c>
      <c r="C27" s="92">
        <v>414.69</v>
      </c>
      <c r="D27" s="127">
        <v>1477.64</v>
      </c>
      <c r="E27" s="92">
        <v>-15.86</v>
      </c>
    </row>
    <row r="28" spans="1:5">
      <c r="A28" s="58" t="s">
        <v>374</v>
      </c>
      <c r="B28" s="127">
        <v>525.24</v>
      </c>
      <c r="C28" s="92">
        <v>18.77</v>
      </c>
      <c r="D28" s="127">
        <v>475.43</v>
      </c>
      <c r="E28" s="92">
        <v>0.85</v>
      </c>
    </row>
    <row r="29" spans="1:5">
      <c r="A29" s="58" t="s">
        <v>375</v>
      </c>
      <c r="B29" s="127">
        <v>0</v>
      </c>
      <c r="C29" s="92">
        <v>0</v>
      </c>
      <c r="D29" s="127">
        <v>0.27</v>
      </c>
      <c r="E29" s="92">
        <v>1046.44</v>
      </c>
    </row>
    <row r="30" spans="1:5">
      <c r="A30" s="59" t="s">
        <v>376</v>
      </c>
      <c r="B30" s="127">
        <v>9.81</v>
      </c>
      <c r="C30" s="92">
        <v>-31.46</v>
      </c>
      <c r="D30" s="127">
        <v>834.69</v>
      </c>
      <c r="E30" s="92">
        <v>-4.2300000000000004</v>
      </c>
    </row>
    <row r="31" spans="1:5">
      <c r="A31" s="58" t="s">
        <v>377</v>
      </c>
      <c r="B31" s="127">
        <v>6.13</v>
      </c>
      <c r="C31" s="92">
        <v>22.37</v>
      </c>
      <c r="D31" s="127">
        <v>299.73</v>
      </c>
      <c r="E31" s="92">
        <v>39.44</v>
      </c>
    </row>
    <row r="32" spans="1:5">
      <c r="A32" s="58" t="s">
        <v>378</v>
      </c>
      <c r="B32" s="127">
        <v>0</v>
      </c>
      <c r="C32" s="92">
        <v>-100</v>
      </c>
      <c r="D32" s="127">
        <v>0.04</v>
      </c>
      <c r="E32" s="92">
        <v>-99.89</v>
      </c>
    </row>
    <row r="33" spans="1:5">
      <c r="A33" s="58" t="s">
        <v>379</v>
      </c>
      <c r="B33" s="127">
        <v>3.68</v>
      </c>
      <c r="C33" s="92">
        <v>24.49</v>
      </c>
      <c r="D33" s="127">
        <v>534.91999999999996</v>
      </c>
      <c r="E33" s="92">
        <v>-14.18</v>
      </c>
    </row>
    <row r="34" spans="1:5">
      <c r="A34" s="59" t="s">
        <v>380</v>
      </c>
      <c r="B34" s="127">
        <v>29740.69</v>
      </c>
      <c r="C34" s="92">
        <v>10.28</v>
      </c>
      <c r="D34" s="127">
        <v>99211.93</v>
      </c>
      <c r="E34" s="92">
        <v>-2.98</v>
      </c>
    </row>
    <row r="35" spans="1:5">
      <c r="A35" s="58" t="s">
        <v>381</v>
      </c>
      <c r="B35" s="127">
        <v>707.02</v>
      </c>
      <c r="C35" s="92">
        <v>-19.66</v>
      </c>
      <c r="D35" s="127">
        <v>1247.3699999999999</v>
      </c>
      <c r="E35" s="92">
        <v>-59.62</v>
      </c>
    </row>
    <row r="36" spans="1:5">
      <c r="A36" s="58" t="s">
        <v>382</v>
      </c>
      <c r="B36" s="127">
        <v>12651.65</v>
      </c>
      <c r="C36" s="92">
        <v>-3.81</v>
      </c>
      <c r="D36" s="127">
        <v>83543.41</v>
      </c>
      <c r="E36" s="92">
        <v>-1.89</v>
      </c>
    </row>
    <row r="37" spans="1:5">
      <c r="A37" s="58" t="s">
        <v>383</v>
      </c>
      <c r="B37" s="127">
        <v>3326.08</v>
      </c>
      <c r="C37" s="92">
        <v>25.01</v>
      </c>
      <c r="D37" s="127">
        <v>1450.42</v>
      </c>
      <c r="E37" s="92">
        <v>33.65</v>
      </c>
    </row>
    <row r="38" spans="1:5">
      <c r="A38" s="58" t="s">
        <v>384</v>
      </c>
      <c r="B38" s="127">
        <v>0</v>
      </c>
      <c r="C38" s="92">
        <v>0</v>
      </c>
      <c r="D38" s="127">
        <v>38.090000000000003</v>
      </c>
      <c r="E38" s="92">
        <v>50.34</v>
      </c>
    </row>
    <row r="39" spans="1:5">
      <c r="A39" s="58" t="s">
        <v>385</v>
      </c>
      <c r="B39" s="127">
        <v>951.47</v>
      </c>
      <c r="C39" s="92">
        <v>12.7</v>
      </c>
      <c r="D39" s="127">
        <v>2794.33</v>
      </c>
      <c r="E39" s="92">
        <v>-7.34</v>
      </c>
    </row>
    <row r="40" spans="1:5">
      <c r="A40" s="58" t="s">
        <v>386</v>
      </c>
      <c r="B40" s="127">
        <v>3980.53</v>
      </c>
      <c r="C40" s="92">
        <v>29.92</v>
      </c>
      <c r="D40" s="127">
        <v>871.27</v>
      </c>
      <c r="E40" s="92">
        <v>34.47</v>
      </c>
    </row>
    <row r="41" spans="1:5">
      <c r="A41" s="58" t="s">
        <v>387</v>
      </c>
      <c r="B41" s="127">
        <v>1860.06</v>
      </c>
      <c r="C41" s="92">
        <v>22.01</v>
      </c>
      <c r="D41" s="127">
        <v>1339.33</v>
      </c>
      <c r="E41" s="92">
        <v>-37.79</v>
      </c>
    </row>
    <row r="42" spans="1:5">
      <c r="A42" s="58" t="s">
        <v>388</v>
      </c>
      <c r="B42" s="127">
        <v>68</v>
      </c>
      <c r="C42" s="92">
        <v>147.25</v>
      </c>
      <c r="D42" s="127">
        <v>379.02</v>
      </c>
      <c r="E42" s="92">
        <v>-4.17</v>
      </c>
    </row>
    <row r="43" spans="1:5">
      <c r="A43" s="58" t="s">
        <v>389</v>
      </c>
      <c r="B43" s="127">
        <v>7.54</v>
      </c>
      <c r="C43" s="92">
        <v>-84.54</v>
      </c>
      <c r="D43" s="127">
        <v>2234.21</v>
      </c>
      <c r="E43" s="92">
        <v>50.81</v>
      </c>
    </row>
    <row r="44" spans="1:5">
      <c r="A44" s="58" t="s">
        <v>390</v>
      </c>
      <c r="B44" s="127">
        <v>1.91</v>
      </c>
      <c r="C44" s="92">
        <v>1936.54</v>
      </c>
      <c r="D44" s="127">
        <v>6.86</v>
      </c>
      <c r="E44" s="92">
        <v>70.91</v>
      </c>
    </row>
    <row r="45" spans="1:5">
      <c r="A45" s="58" t="s">
        <v>391</v>
      </c>
      <c r="B45" s="127">
        <v>6186.43</v>
      </c>
      <c r="C45" s="92">
        <v>29.84</v>
      </c>
      <c r="D45" s="127">
        <v>5307.61</v>
      </c>
      <c r="E45" s="92">
        <v>1.88</v>
      </c>
    </row>
    <row r="46" spans="1:5">
      <c r="A46" s="59" t="s">
        <v>392</v>
      </c>
      <c r="B46" s="127">
        <v>42856.639999999999</v>
      </c>
      <c r="C46" s="92">
        <v>7.12</v>
      </c>
      <c r="D46" s="127">
        <v>30067.33</v>
      </c>
      <c r="E46" s="92">
        <v>-7.23</v>
      </c>
    </row>
    <row r="47" spans="1:5">
      <c r="A47" s="58" t="s">
        <v>393</v>
      </c>
      <c r="B47" s="127">
        <v>39216.9</v>
      </c>
      <c r="C47" s="92">
        <v>8.8000000000000007</v>
      </c>
      <c r="D47" s="127">
        <v>26441.83</v>
      </c>
      <c r="E47" s="92">
        <v>-7.13</v>
      </c>
    </row>
    <row r="48" spans="1:5">
      <c r="A48" s="58" t="s">
        <v>394</v>
      </c>
      <c r="B48" s="127">
        <v>3639.74</v>
      </c>
      <c r="C48" s="92">
        <v>-8.16</v>
      </c>
      <c r="D48" s="127">
        <v>3625.49</v>
      </c>
      <c r="E48" s="92">
        <v>-7.95</v>
      </c>
    </row>
    <row r="49" spans="1:8">
      <c r="A49" s="59" t="s">
        <v>395</v>
      </c>
      <c r="B49" s="127">
        <v>5857.21</v>
      </c>
      <c r="C49" s="92">
        <v>-0.64</v>
      </c>
      <c r="D49" s="127">
        <v>6406.05</v>
      </c>
      <c r="E49" s="92">
        <v>13.11</v>
      </c>
    </row>
    <row r="50" spans="1:8">
      <c r="A50" s="58" t="s">
        <v>396</v>
      </c>
      <c r="B50" s="127">
        <v>22.21</v>
      </c>
      <c r="C50" s="92">
        <v>853.36</v>
      </c>
      <c r="D50" s="127">
        <v>5980.99</v>
      </c>
      <c r="E50" s="92">
        <v>12.14</v>
      </c>
    </row>
    <row r="51" spans="1:8">
      <c r="A51" s="58" t="s">
        <v>397</v>
      </c>
      <c r="B51" s="127">
        <v>5643.91</v>
      </c>
      <c r="C51" s="92">
        <v>-0.67</v>
      </c>
      <c r="D51" s="127">
        <v>273.27</v>
      </c>
      <c r="E51" s="92">
        <v>55.59</v>
      </c>
    </row>
    <row r="52" spans="1:8">
      <c r="A52" s="58" t="s">
        <v>398</v>
      </c>
      <c r="B52" s="127">
        <v>191.09</v>
      </c>
      <c r="C52" s="92">
        <v>-9.18</v>
      </c>
      <c r="D52" s="127">
        <v>151.79</v>
      </c>
      <c r="E52" s="92">
        <v>-1.54</v>
      </c>
    </row>
    <row r="53" spans="1:8">
      <c r="A53" s="58" t="s">
        <v>399</v>
      </c>
      <c r="B53" s="127">
        <v>1999.13</v>
      </c>
      <c r="C53" s="92">
        <v>-22.5</v>
      </c>
      <c r="D53" s="127">
        <v>3316.46</v>
      </c>
      <c r="E53" s="92">
        <v>-25.72</v>
      </c>
    </row>
    <row r="54" spans="1:8">
      <c r="A54" s="58" t="s">
        <v>400</v>
      </c>
      <c r="B54" s="127">
        <v>1784.16</v>
      </c>
      <c r="C54" s="92">
        <v>-28.76</v>
      </c>
      <c r="D54" s="127">
        <v>3044.39</v>
      </c>
      <c r="E54" s="92">
        <v>-30.2</v>
      </c>
    </row>
    <row r="55" spans="1:8">
      <c r="A55" s="58" t="s">
        <v>401</v>
      </c>
      <c r="B55" s="127">
        <v>0</v>
      </c>
      <c r="C55" s="92">
        <v>-100</v>
      </c>
      <c r="D55" s="127">
        <v>0.05</v>
      </c>
      <c r="E55" s="92">
        <v>-86.73</v>
      </c>
    </row>
    <row r="56" spans="1:8">
      <c r="A56" s="58" t="s">
        <v>402</v>
      </c>
      <c r="B56" s="127">
        <v>214.97</v>
      </c>
      <c r="C56" s="92">
        <v>188.98</v>
      </c>
      <c r="D56" s="127">
        <v>272.02</v>
      </c>
      <c r="E56" s="92">
        <v>164.36</v>
      </c>
    </row>
    <row r="57" spans="1:8">
      <c r="A57" s="59" t="s">
        <v>403</v>
      </c>
      <c r="B57" s="127">
        <v>6539.1</v>
      </c>
      <c r="C57" s="92">
        <v>-7.04</v>
      </c>
      <c r="D57" s="127">
        <v>5632.25</v>
      </c>
      <c r="E57" s="92">
        <v>-14.65</v>
      </c>
    </row>
    <row r="58" spans="1:8">
      <c r="A58" s="58" t="s">
        <v>404</v>
      </c>
      <c r="B58" s="127">
        <v>0</v>
      </c>
      <c r="C58" s="92">
        <v>0</v>
      </c>
      <c r="D58" s="127">
        <v>2732.87</v>
      </c>
      <c r="E58" s="92">
        <v>-22.26</v>
      </c>
    </row>
    <row r="59" spans="1:8">
      <c r="A59" s="58" t="s">
        <v>405</v>
      </c>
      <c r="B59" s="127">
        <v>6209.75</v>
      </c>
      <c r="C59" s="92">
        <v>-5.36</v>
      </c>
      <c r="D59" s="127">
        <v>2630.76</v>
      </c>
      <c r="E59" s="92">
        <v>-4.83</v>
      </c>
    </row>
    <row r="60" spans="1:8">
      <c r="A60" s="58" t="s">
        <v>406</v>
      </c>
      <c r="B60" s="127">
        <v>329.35</v>
      </c>
      <c r="C60" s="92">
        <v>-30.34</v>
      </c>
      <c r="D60" s="127">
        <v>268.61</v>
      </c>
      <c r="E60" s="92">
        <v>-15.86</v>
      </c>
    </row>
    <row r="61" spans="1:8">
      <c r="A61" s="59" t="s">
        <v>407</v>
      </c>
      <c r="B61" s="127">
        <v>50419.76</v>
      </c>
      <c r="C61" s="92">
        <v>-10.9</v>
      </c>
      <c r="D61" s="127">
        <v>12639.08</v>
      </c>
      <c r="E61" s="92">
        <v>-16.829999999999998</v>
      </c>
    </row>
    <row r="62" spans="1:8">
      <c r="A62" s="58" t="s">
        <v>408</v>
      </c>
      <c r="B62" s="127">
        <v>26.61</v>
      </c>
      <c r="C62" s="92">
        <v>-65.09</v>
      </c>
      <c r="D62" s="127">
        <v>4.57</v>
      </c>
      <c r="E62" s="92">
        <v>-8.8000000000000007</v>
      </c>
    </row>
    <row r="63" spans="1:8">
      <c r="A63" s="58" t="s">
        <v>409</v>
      </c>
      <c r="B63" s="127">
        <v>302.16000000000003</v>
      </c>
      <c r="C63" s="92">
        <v>17.899999999999999</v>
      </c>
      <c r="D63" s="127">
        <v>88.08</v>
      </c>
      <c r="E63" s="92">
        <v>-3.2</v>
      </c>
      <c r="H63" s="63">
        <v>2488.429999999993</v>
      </c>
    </row>
    <row r="64" spans="1:8">
      <c r="A64" s="58" t="s">
        <v>410</v>
      </c>
      <c r="B64" s="127">
        <v>1294.3699999999999</v>
      </c>
      <c r="C64" s="92">
        <v>24.02</v>
      </c>
      <c r="D64" s="127">
        <v>1006.68</v>
      </c>
      <c r="E64" s="92">
        <v>29.85</v>
      </c>
    </row>
    <row r="65" spans="1:5">
      <c r="A65" s="58" t="s">
        <v>411</v>
      </c>
      <c r="B65" s="127">
        <v>30.07</v>
      </c>
      <c r="C65" s="92">
        <v>65.44</v>
      </c>
      <c r="D65" s="127">
        <v>9.51</v>
      </c>
      <c r="E65" s="92">
        <v>-44.49</v>
      </c>
    </row>
    <row r="66" spans="1:5">
      <c r="A66" s="58" t="s">
        <v>412</v>
      </c>
      <c r="B66" s="127">
        <v>4576.08</v>
      </c>
      <c r="C66" s="92">
        <v>-8.18</v>
      </c>
      <c r="D66" s="127">
        <v>432.59</v>
      </c>
      <c r="E66" s="92">
        <v>-12.65</v>
      </c>
    </row>
    <row r="67" spans="1:5">
      <c r="A67" s="58" t="s">
        <v>413</v>
      </c>
      <c r="B67" s="127">
        <v>4746.29</v>
      </c>
      <c r="C67" s="92">
        <v>-31.83</v>
      </c>
      <c r="D67" s="127">
        <v>769.76</v>
      </c>
      <c r="E67" s="92">
        <v>-32.94</v>
      </c>
    </row>
    <row r="68" spans="1:5">
      <c r="A68" s="58" t="s">
        <v>414</v>
      </c>
      <c r="B68" s="127">
        <v>370.14</v>
      </c>
      <c r="C68" s="92">
        <v>-33.32</v>
      </c>
      <c r="D68" s="127">
        <v>931.88</v>
      </c>
      <c r="E68" s="92">
        <v>-19.3</v>
      </c>
    </row>
    <row r="69" spans="1:5">
      <c r="A69" s="58" t="s">
        <v>415</v>
      </c>
      <c r="B69" s="127">
        <v>1548.46</v>
      </c>
      <c r="C69" s="92">
        <v>47.62</v>
      </c>
      <c r="D69" s="127">
        <v>1744.58</v>
      </c>
      <c r="E69" s="92">
        <v>14.19</v>
      </c>
    </row>
    <row r="70" spans="1:5">
      <c r="A70" s="58" t="s">
        <v>416</v>
      </c>
      <c r="B70" s="127">
        <v>635.03</v>
      </c>
      <c r="C70" s="92">
        <v>11.57</v>
      </c>
      <c r="D70" s="127">
        <v>145.80000000000001</v>
      </c>
      <c r="E70" s="92">
        <v>5.17</v>
      </c>
    </row>
    <row r="71" spans="1:5">
      <c r="A71" s="58" t="s">
        <v>417</v>
      </c>
      <c r="B71" s="127">
        <v>967.81</v>
      </c>
      <c r="C71" s="92">
        <v>-22.2</v>
      </c>
      <c r="D71" s="127">
        <v>430.88</v>
      </c>
      <c r="E71" s="92">
        <v>-33.479999999999997</v>
      </c>
    </row>
    <row r="72" spans="1:5">
      <c r="A72" s="58" t="s">
        <v>418</v>
      </c>
      <c r="B72" s="127">
        <v>229.34</v>
      </c>
      <c r="C72" s="92">
        <v>172.59</v>
      </c>
      <c r="D72" s="127">
        <v>463.11</v>
      </c>
      <c r="E72" s="92">
        <v>-43.3</v>
      </c>
    </row>
    <row r="73" spans="1:5">
      <c r="A73" s="58" t="s">
        <v>419</v>
      </c>
      <c r="B73" s="127">
        <v>16807.080000000002</v>
      </c>
      <c r="C73" s="92">
        <v>-11.94</v>
      </c>
      <c r="D73" s="127">
        <v>35.729999999999997</v>
      </c>
      <c r="E73" s="92">
        <v>-39.71</v>
      </c>
    </row>
    <row r="74" spans="1:5">
      <c r="A74" s="58" t="s">
        <v>420</v>
      </c>
      <c r="B74" s="127">
        <v>10390.76</v>
      </c>
      <c r="C74" s="92">
        <v>-20.03</v>
      </c>
      <c r="D74" s="127">
        <v>165.76</v>
      </c>
      <c r="E74" s="92">
        <v>14.8</v>
      </c>
    </row>
    <row r="75" spans="1:5">
      <c r="A75" s="58" t="s">
        <v>421</v>
      </c>
      <c r="B75" s="127">
        <v>8495.5499999999993</v>
      </c>
      <c r="C75" s="92">
        <v>10.79</v>
      </c>
      <c r="D75" s="127">
        <v>6410.14</v>
      </c>
      <c r="E75" s="92">
        <v>-21.6</v>
      </c>
    </row>
    <row r="76" spans="1:5">
      <c r="A76" s="59" t="s">
        <v>422</v>
      </c>
      <c r="B76" s="127">
        <v>4789.09</v>
      </c>
      <c r="C76" s="92">
        <v>-39.549999999999997</v>
      </c>
      <c r="D76" s="127">
        <v>15.35</v>
      </c>
      <c r="E76" s="92">
        <v>-80.84</v>
      </c>
    </row>
    <row r="77" spans="1:5">
      <c r="A77" s="58" t="s">
        <v>423</v>
      </c>
      <c r="B77" s="127">
        <v>2958.35</v>
      </c>
      <c r="C77" s="92">
        <v>-42.33</v>
      </c>
      <c r="D77" s="127">
        <v>12.41</v>
      </c>
      <c r="E77" s="92">
        <v>-62.44</v>
      </c>
    </row>
    <row r="78" spans="1:5">
      <c r="A78" s="58" t="s">
        <v>424</v>
      </c>
      <c r="B78" s="127">
        <v>1735.67</v>
      </c>
      <c r="C78" s="92">
        <v>-34.85</v>
      </c>
      <c r="D78" s="127">
        <v>1.52</v>
      </c>
      <c r="E78" s="92">
        <v>-41.71</v>
      </c>
    </row>
    <row r="79" spans="1:5">
      <c r="A79" s="58" t="s">
        <v>425</v>
      </c>
      <c r="B79" s="127">
        <v>14.49</v>
      </c>
      <c r="C79" s="92">
        <v>-55.55</v>
      </c>
      <c r="D79" s="127">
        <v>1.04</v>
      </c>
      <c r="E79" s="92">
        <v>-97.28</v>
      </c>
    </row>
    <row r="80" spans="1:5">
      <c r="A80" s="58" t="s">
        <v>426</v>
      </c>
      <c r="B80" s="127">
        <v>80.58</v>
      </c>
      <c r="C80" s="92">
        <v>-15.87</v>
      </c>
      <c r="D80" s="127">
        <v>0.37</v>
      </c>
      <c r="E80" s="92">
        <v>-93.89</v>
      </c>
    </row>
    <row r="81" spans="1:8">
      <c r="A81" s="59" t="s">
        <v>427</v>
      </c>
      <c r="B81" s="127">
        <v>9165.99</v>
      </c>
      <c r="C81" s="92">
        <v>16.39</v>
      </c>
      <c r="D81" s="127">
        <v>5213.2700000000004</v>
      </c>
      <c r="E81" s="92">
        <v>55.29</v>
      </c>
    </row>
    <row r="82" spans="1:8">
      <c r="A82" s="58" t="s">
        <v>428</v>
      </c>
      <c r="B82" s="127">
        <v>1845.72</v>
      </c>
      <c r="C82" s="92">
        <v>8.35</v>
      </c>
      <c r="D82" s="127">
        <v>2585.9499999999998</v>
      </c>
      <c r="E82" s="92">
        <v>98.03</v>
      </c>
    </row>
    <row r="83" spans="1:8">
      <c r="A83" s="58" t="s">
        <v>429</v>
      </c>
      <c r="B83" s="127">
        <v>3175.3</v>
      </c>
      <c r="C83" s="92">
        <v>23.43</v>
      </c>
      <c r="D83" s="127">
        <v>1574.33</v>
      </c>
      <c r="E83" s="92">
        <v>24.84</v>
      </c>
    </row>
    <row r="84" spans="1:8">
      <c r="A84" s="58" t="s">
        <v>430</v>
      </c>
      <c r="B84" s="127">
        <v>4144.97</v>
      </c>
      <c r="C84" s="92">
        <v>15.16</v>
      </c>
      <c r="D84" s="127">
        <v>1053</v>
      </c>
      <c r="E84" s="92">
        <v>33.25</v>
      </c>
    </row>
    <row r="85" spans="1:8">
      <c r="A85" s="59" t="s">
        <v>431</v>
      </c>
      <c r="B85" s="127">
        <v>6.98</v>
      </c>
      <c r="C85" s="92">
        <v>29.08</v>
      </c>
      <c r="D85" s="127">
        <v>273.10000000000002</v>
      </c>
      <c r="E85" s="92">
        <v>69.459999999999994</v>
      </c>
    </row>
    <row r="86" spans="1:8">
      <c r="A86" s="58" t="s">
        <v>432</v>
      </c>
      <c r="B86" s="127">
        <v>6.98</v>
      </c>
      <c r="C86" s="92">
        <v>29.08</v>
      </c>
      <c r="D86" s="127">
        <v>273.10000000000002</v>
      </c>
      <c r="E86" s="92">
        <v>69.459999999999994</v>
      </c>
    </row>
    <row r="87" spans="1:8">
      <c r="A87" s="59" t="s">
        <v>433</v>
      </c>
      <c r="B87" s="127">
        <v>48742.400000000001</v>
      </c>
      <c r="C87" s="92">
        <v>0.35</v>
      </c>
      <c r="D87" s="127">
        <v>34185.480000000003</v>
      </c>
      <c r="E87" s="92">
        <v>-6.15</v>
      </c>
    </row>
    <row r="88" spans="1:8">
      <c r="A88" s="58" t="s">
        <v>434</v>
      </c>
      <c r="B88" s="127">
        <v>558.74</v>
      </c>
      <c r="C88" s="92">
        <v>-34.619999999999997</v>
      </c>
      <c r="D88" s="127">
        <v>3209.41</v>
      </c>
      <c r="E88" s="92">
        <v>-26.75</v>
      </c>
    </row>
    <row r="89" spans="1:8">
      <c r="A89" s="58" t="s">
        <v>435</v>
      </c>
      <c r="B89" s="127">
        <v>19233.240000000002</v>
      </c>
      <c r="C89" s="92">
        <v>21.05</v>
      </c>
      <c r="D89" s="127">
        <v>5906.54</v>
      </c>
      <c r="E89" s="92">
        <v>5.65</v>
      </c>
      <c r="G89" s="63">
        <v>-25460.639999999799</v>
      </c>
      <c r="H89" s="63">
        <v>2488.429999999993</v>
      </c>
    </row>
    <row r="90" spans="1:8">
      <c r="A90" s="58" t="s">
        <v>436</v>
      </c>
      <c r="B90" s="127">
        <v>21451.77</v>
      </c>
      <c r="C90" s="92">
        <v>-2.0499999999999998</v>
      </c>
      <c r="D90" s="127">
        <v>21495.81</v>
      </c>
      <c r="E90" s="92">
        <v>-5.52</v>
      </c>
    </row>
    <row r="91" spans="1:8">
      <c r="A91" s="58" t="s">
        <v>437</v>
      </c>
      <c r="B91" s="127">
        <v>0.1</v>
      </c>
      <c r="C91" s="92">
        <v>0</v>
      </c>
      <c r="D91" s="127">
        <v>9.23</v>
      </c>
      <c r="E91" s="92">
        <v>-9.19</v>
      </c>
    </row>
    <row r="92" spans="1:8">
      <c r="A92" s="58" t="s">
        <v>438</v>
      </c>
      <c r="B92" s="127">
        <v>2901.08</v>
      </c>
      <c r="C92" s="92">
        <v>-6.5</v>
      </c>
      <c r="D92" s="127">
        <v>991.41</v>
      </c>
      <c r="E92" s="92">
        <v>24.41</v>
      </c>
    </row>
    <row r="93" spans="1:8">
      <c r="A93" s="58" t="s">
        <v>439</v>
      </c>
      <c r="B93" s="127">
        <v>0.74</v>
      </c>
      <c r="C93" s="92">
        <v>-94.09</v>
      </c>
      <c r="D93" s="127">
        <v>6.97</v>
      </c>
      <c r="E93" s="92">
        <v>-15.24</v>
      </c>
    </row>
    <row r="94" spans="1:8">
      <c r="A94" s="58" t="s">
        <v>440</v>
      </c>
      <c r="B94" s="127">
        <v>31.41</v>
      </c>
      <c r="C94" s="92">
        <v>22.17</v>
      </c>
      <c r="D94" s="127">
        <v>231.89</v>
      </c>
      <c r="E94" s="92">
        <v>71.03</v>
      </c>
    </row>
    <row r="95" spans="1:8">
      <c r="A95" s="58" t="s">
        <v>441</v>
      </c>
      <c r="B95" s="127">
        <v>0</v>
      </c>
      <c r="C95" s="92">
        <v>0</v>
      </c>
      <c r="D95" s="127">
        <v>166.92</v>
      </c>
      <c r="E95" s="92">
        <v>25.84</v>
      </c>
    </row>
    <row r="96" spans="1:8">
      <c r="A96" s="58" t="s">
        <v>442</v>
      </c>
      <c r="B96" s="127">
        <v>1543.77</v>
      </c>
      <c r="C96" s="92">
        <v>-50.18</v>
      </c>
      <c r="D96" s="127">
        <v>84.68</v>
      </c>
      <c r="E96" s="92">
        <v>2.89</v>
      </c>
    </row>
    <row r="97" spans="1:7">
      <c r="A97" s="58" t="s">
        <v>443</v>
      </c>
      <c r="B97" s="127">
        <v>329.6</v>
      </c>
      <c r="C97" s="92">
        <v>-41.99</v>
      </c>
      <c r="D97" s="127">
        <v>1397.92</v>
      </c>
      <c r="E97" s="92">
        <v>-11.77</v>
      </c>
    </row>
    <row r="98" spans="1:7">
      <c r="A98" s="58" t="s">
        <v>444</v>
      </c>
      <c r="B98" s="127">
        <v>2691.96</v>
      </c>
      <c r="C98" s="92">
        <v>-8.73</v>
      </c>
      <c r="D98" s="127">
        <v>684.69</v>
      </c>
      <c r="E98" s="92">
        <v>-33.14</v>
      </c>
    </row>
    <row r="99" spans="1:7">
      <c r="A99" s="59" t="s">
        <v>445</v>
      </c>
      <c r="B99" s="127">
        <v>267049.01</v>
      </c>
      <c r="C99" s="92">
        <v>-11.9</v>
      </c>
      <c r="D99" s="127">
        <v>109735.19</v>
      </c>
      <c r="E99" s="92">
        <v>-10.65</v>
      </c>
    </row>
    <row r="100" spans="1:7">
      <c r="A100" s="58" t="s">
        <v>446</v>
      </c>
      <c r="B100" s="127">
        <v>81892.899999999994</v>
      </c>
      <c r="C100" s="92">
        <v>1.19</v>
      </c>
      <c r="D100" s="127">
        <v>44389.4</v>
      </c>
      <c r="E100" s="92">
        <v>-16.86</v>
      </c>
    </row>
    <row r="101" spans="1:7">
      <c r="A101" s="58" t="s">
        <v>447</v>
      </c>
      <c r="B101" s="127">
        <v>185156.11</v>
      </c>
      <c r="C101" s="92">
        <v>-16.66</v>
      </c>
      <c r="D101" s="127">
        <v>65345.79</v>
      </c>
      <c r="E101" s="92">
        <v>-5.87</v>
      </c>
      <c r="G101" s="63">
        <f>G89+B101</f>
        <v>159695.47000000018</v>
      </c>
    </row>
    <row r="102" spans="1:7">
      <c r="A102" s="59" t="s">
        <v>448</v>
      </c>
      <c r="B102" s="127">
        <v>30026.41</v>
      </c>
      <c r="C102" s="92">
        <v>4.68</v>
      </c>
      <c r="D102" s="127">
        <v>12329.94</v>
      </c>
      <c r="E102" s="92">
        <v>6.76</v>
      </c>
    </row>
    <row r="103" spans="1:7">
      <c r="A103" s="58" t="s">
        <v>449</v>
      </c>
      <c r="B103" s="127">
        <v>4.43</v>
      </c>
      <c r="C103" s="92">
        <v>-74.62</v>
      </c>
      <c r="D103" s="127">
        <v>10.31</v>
      </c>
      <c r="E103" s="92">
        <v>-53.38</v>
      </c>
      <c r="G103" s="63">
        <f>B103+G89</f>
        <v>-25456.209999999799</v>
      </c>
    </row>
    <row r="104" spans="1:7">
      <c r="A104" s="58" t="s">
        <v>450</v>
      </c>
      <c r="B104" s="127">
        <v>28777.45</v>
      </c>
      <c r="C104" s="92">
        <v>5.62</v>
      </c>
      <c r="D104" s="127">
        <v>11361.18</v>
      </c>
      <c r="E104" s="92">
        <v>1.51</v>
      </c>
    </row>
    <row r="105" spans="1:7">
      <c r="A105" s="58" t="s">
        <v>451</v>
      </c>
      <c r="B105" s="127">
        <v>6.02</v>
      </c>
      <c r="C105" s="92">
        <v>-27.32</v>
      </c>
      <c r="D105" s="127">
        <v>0</v>
      </c>
      <c r="E105" s="92">
        <v>0</v>
      </c>
    </row>
    <row r="106" spans="1:7">
      <c r="A106" s="58" t="s">
        <v>452</v>
      </c>
      <c r="B106" s="127">
        <v>1238.51</v>
      </c>
      <c r="C106" s="92">
        <v>-12.28</v>
      </c>
      <c r="D106" s="127">
        <v>958.46</v>
      </c>
      <c r="E106" s="92">
        <v>186.34</v>
      </c>
    </row>
    <row r="107" spans="1:7">
      <c r="A107" s="59" t="s">
        <v>453</v>
      </c>
      <c r="B107" s="127">
        <v>8010.23</v>
      </c>
      <c r="C107" s="92">
        <v>18.37</v>
      </c>
      <c r="D107" s="127">
        <v>13729.12</v>
      </c>
      <c r="E107" s="92">
        <v>1.05</v>
      </c>
    </row>
    <row r="108" spans="1:7">
      <c r="A108" s="58" t="s">
        <v>454</v>
      </c>
      <c r="B108" s="127">
        <v>7331.53</v>
      </c>
      <c r="C108" s="92">
        <v>14.41</v>
      </c>
      <c r="D108" s="127">
        <v>7952.79</v>
      </c>
      <c r="E108" s="92">
        <v>5.42</v>
      </c>
    </row>
    <row r="109" spans="1:7">
      <c r="A109" s="58" t="s">
        <v>455</v>
      </c>
      <c r="B109" s="127">
        <v>484.59</v>
      </c>
      <c r="C109" s="92">
        <v>135.69</v>
      </c>
      <c r="D109" s="127">
        <v>3893.97</v>
      </c>
      <c r="E109" s="92">
        <v>-20.55</v>
      </c>
    </row>
    <row r="110" spans="1:7">
      <c r="A110" s="58" t="s">
        <v>456</v>
      </c>
      <c r="B110" s="127">
        <v>194.11</v>
      </c>
      <c r="C110" s="92">
        <v>26.91</v>
      </c>
      <c r="D110" s="127">
        <v>1882.36</v>
      </c>
      <c r="E110" s="92">
        <v>64.91</v>
      </c>
    </row>
    <row r="111" spans="1:7">
      <c r="A111" s="59" t="s">
        <v>457</v>
      </c>
      <c r="B111" s="127">
        <v>47914.51</v>
      </c>
      <c r="C111" s="92">
        <v>20.22</v>
      </c>
      <c r="D111" s="127">
        <v>10260.65</v>
      </c>
      <c r="E111" s="92">
        <v>12.31</v>
      </c>
    </row>
    <row r="112" spans="1:7">
      <c r="A112" s="58" t="s">
        <v>458</v>
      </c>
      <c r="B112" s="127">
        <v>41424.93</v>
      </c>
      <c r="C112" s="92">
        <v>26.72</v>
      </c>
      <c r="D112" s="127">
        <v>9073.67</v>
      </c>
      <c r="E112" s="92">
        <v>24.81</v>
      </c>
    </row>
    <row r="113" spans="1:5">
      <c r="A113" s="58" t="s">
        <v>459</v>
      </c>
      <c r="B113" s="127">
        <v>3725.01</v>
      </c>
      <c r="C113" s="92">
        <v>-0.25</v>
      </c>
      <c r="D113" s="127">
        <v>342.15</v>
      </c>
      <c r="E113" s="92">
        <v>-28.49</v>
      </c>
    </row>
    <row r="114" spans="1:5">
      <c r="A114" s="58" t="s">
        <v>460</v>
      </c>
      <c r="B114" s="127">
        <v>2764.56</v>
      </c>
      <c r="C114" s="92">
        <v>-19.399999999999999</v>
      </c>
      <c r="D114" s="127">
        <v>844.83</v>
      </c>
      <c r="E114" s="92">
        <v>-39.1</v>
      </c>
    </row>
    <row r="115" spans="1:5">
      <c r="A115" s="59" t="s">
        <v>461</v>
      </c>
      <c r="B115" s="127">
        <v>0</v>
      </c>
      <c r="C115" s="92">
        <v>-100</v>
      </c>
      <c r="D115" s="127">
        <v>23.62</v>
      </c>
      <c r="E115" s="92">
        <v>1035.3599999999999</v>
      </c>
    </row>
    <row r="116" spans="1:5">
      <c r="A116" s="58" t="s">
        <v>462</v>
      </c>
      <c r="B116" s="127">
        <v>0</v>
      </c>
      <c r="C116" s="92">
        <v>-100</v>
      </c>
      <c r="D116" s="127">
        <v>23.62</v>
      </c>
      <c r="E116" s="92">
        <v>1035.3599999999999</v>
      </c>
    </row>
    <row r="117" spans="1:5" s="97" customFormat="1">
      <c r="A117" s="95" t="s">
        <v>461</v>
      </c>
      <c r="B117" s="128">
        <v>0</v>
      </c>
      <c r="C117" s="96">
        <v>-100</v>
      </c>
      <c r="D117" s="128">
        <v>0</v>
      </c>
      <c r="E117" s="96">
        <v>-100</v>
      </c>
    </row>
    <row r="118" spans="1:5">
      <c r="A118" s="60" t="s">
        <v>462</v>
      </c>
      <c r="B118" s="129">
        <v>0</v>
      </c>
      <c r="C118" s="93">
        <v>-100</v>
      </c>
      <c r="D118" s="129">
        <v>0</v>
      </c>
      <c r="E118" s="93">
        <v>-100</v>
      </c>
    </row>
    <row r="120" spans="1:5">
      <c r="B120" s="6">
        <f>B5+B10+B18+B20+B30+B34+B46+B49+B53+B57+B61+B76+B81+B85+B87+B99+B102+B107+B111+B115-B4</f>
        <v>0</v>
      </c>
      <c r="C120" s="6">
        <f t="shared" ref="C120:E120" si="0">C5+C10+C18+C20+C30+C34+C46+C49+C53+C57+C61+C76+C81+C85+C87+C99+C102+C107+C111+C115-C4</f>
        <v>-229.05000000000004</v>
      </c>
      <c r="D120" s="6">
        <f t="shared" si="0"/>
        <v>0</v>
      </c>
      <c r="E120" s="6">
        <f t="shared" si="0"/>
        <v>1075.8399999999999</v>
      </c>
    </row>
  </sheetData>
  <mergeCells count="1">
    <mergeCell ref="A1:E1"/>
  </mergeCells>
  <phoneticPr fontId="1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D10" activeCellId="2" sqref="D6 D8 D10"/>
    </sheetView>
  </sheetViews>
  <sheetFormatPr defaultRowHeight="13.5"/>
  <sheetData>
    <row r="1" spans="1:6" ht="27">
      <c r="A1" s="6"/>
      <c r="B1" s="65" t="s">
        <v>467</v>
      </c>
      <c r="C1" s="6"/>
      <c r="D1" s="6"/>
      <c r="E1" s="6"/>
      <c r="F1" s="6"/>
    </row>
    <row r="2" spans="1:6" ht="14.25" thickBot="1">
      <c r="A2" s="6"/>
      <c r="B2" s="6"/>
      <c r="C2" s="6"/>
      <c r="D2" s="6"/>
      <c r="E2" s="6"/>
      <c r="F2" s="6"/>
    </row>
    <row r="3" spans="1:6" ht="40.5">
      <c r="A3" s="183" t="s">
        <v>468</v>
      </c>
      <c r="B3" s="184"/>
      <c r="C3" s="66" t="s">
        <v>469</v>
      </c>
      <c r="D3" s="66" t="s">
        <v>478</v>
      </c>
      <c r="E3" s="66" t="s">
        <v>479</v>
      </c>
      <c r="F3" s="71" t="s">
        <v>349</v>
      </c>
    </row>
    <row r="4" spans="1:6" ht="15.95" customHeight="1" thickBot="1">
      <c r="A4" s="185" t="s">
        <v>477</v>
      </c>
      <c r="B4" s="68" t="s">
        <v>471</v>
      </c>
      <c r="C4" s="68" t="s">
        <v>472</v>
      </c>
      <c r="D4" s="68">
        <f>SUM(D6,D8,D10)</f>
        <v>281740</v>
      </c>
      <c r="E4" s="68">
        <f>SUM(E6,E8,E10)</f>
        <v>265178.95</v>
      </c>
      <c r="F4" s="85">
        <f>(D4/E4-1)*100</f>
        <v>6.2452355286873207</v>
      </c>
    </row>
    <row r="5" spans="1:6" ht="15.95" customHeight="1" thickBot="1">
      <c r="A5" s="191"/>
      <c r="B5" s="69" t="s">
        <v>473</v>
      </c>
      <c r="C5" s="69" t="s">
        <v>474</v>
      </c>
      <c r="D5" s="69">
        <f>SUM(D7,D9,D11)</f>
        <v>634.45000000000005</v>
      </c>
      <c r="E5" s="69">
        <f>SUM(E7,E9,E11)</f>
        <v>582.12</v>
      </c>
      <c r="F5" s="85">
        <f>(D5/E5-1)*100</f>
        <v>8.989555418126848</v>
      </c>
    </row>
    <row r="6" spans="1:6" ht="15.95" customHeight="1" thickBot="1">
      <c r="A6" s="185" t="s">
        <v>470</v>
      </c>
      <c r="B6" s="58" t="s">
        <v>471</v>
      </c>
      <c r="C6" s="58" t="s">
        <v>472</v>
      </c>
      <c r="D6" s="58">
        <v>29783</v>
      </c>
      <c r="E6" s="58">
        <v>24992</v>
      </c>
      <c r="F6" s="85">
        <f>(D6/E6-1)*100</f>
        <v>19.170134443021759</v>
      </c>
    </row>
    <row r="7" spans="1:6" ht="15.95" customHeight="1" thickBot="1">
      <c r="A7" s="186"/>
      <c r="B7" s="58" t="s">
        <v>473</v>
      </c>
      <c r="C7" s="58" t="s">
        <v>474</v>
      </c>
      <c r="D7" s="58">
        <v>32.6</v>
      </c>
      <c r="E7" s="58">
        <v>30.11</v>
      </c>
      <c r="F7" s="85">
        <f t="shared" ref="F7:F11" si="0">(D7/E7-1)*100</f>
        <v>8.269677847891078</v>
      </c>
    </row>
    <row r="8" spans="1:6" ht="15.95" customHeight="1" thickBot="1">
      <c r="A8" s="187" t="s">
        <v>475</v>
      </c>
      <c r="B8" s="58" t="s">
        <v>471</v>
      </c>
      <c r="C8" s="58" t="s">
        <v>472</v>
      </c>
      <c r="D8" s="58">
        <v>135339</v>
      </c>
      <c r="E8" s="86">
        <v>130478.9</v>
      </c>
      <c r="F8" s="85">
        <f t="shared" si="0"/>
        <v>3.7248168094611511</v>
      </c>
    </row>
    <row r="9" spans="1:6" ht="15.95" customHeight="1" thickBot="1">
      <c r="A9" s="188"/>
      <c r="B9" s="67" t="s">
        <v>473</v>
      </c>
      <c r="C9" s="67" t="s">
        <v>474</v>
      </c>
      <c r="D9" s="67">
        <v>101.15</v>
      </c>
      <c r="E9" s="67">
        <v>100.68</v>
      </c>
      <c r="F9" s="85">
        <f t="shared" si="0"/>
        <v>0.46682558601509605</v>
      </c>
    </row>
    <row r="10" spans="1:6" ht="15.95" customHeight="1" thickBot="1">
      <c r="A10" s="189" t="s">
        <v>476</v>
      </c>
      <c r="B10" s="4" t="s">
        <v>471</v>
      </c>
      <c r="C10" s="58" t="s">
        <v>472</v>
      </c>
      <c r="D10" s="58">
        <v>116618</v>
      </c>
      <c r="E10" s="86">
        <v>109708.05</v>
      </c>
      <c r="F10" s="85">
        <f t="shared" si="0"/>
        <v>6.2984894909717148</v>
      </c>
    </row>
    <row r="11" spans="1:6" ht="15.95" customHeight="1" thickBot="1">
      <c r="A11" s="190"/>
      <c r="B11" s="4" t="s">
        <v>473</v>
      </c>
      <c r="C11" s="58" t="s">
        <v>474</v>
      </c>
      <c r="D11" s="58">
        <v>500.7</v>
      </c>
      <c r="E11" s="58">
        <v>451.33</v>
      </c>
      <c r="F11" s="85">
        <f t="shared" si="0"/>
        <v>10.938780936343706</v>
      </c>
    </row>
    <row r="14" spans="1:6">
      <c r="A14" s="70"/>
      <c r="B14" s="6"/>
      <c r="C14" s="6"/>
      <c r="D14" s="6"/>
      <c r="E14" s="6"/>
      <c r="F14" s="6"/>
    </row>
  </sheetData>
  <mergeCells count="5">
    <mergeCell ref="A3:B3"/>
    <mergeCell ref="A6:A7"/>
    <mergeCell ref="A8:A9"/>
    <mergeCell ref="A10:A11"/>
    <mergeCell ref="A4:A5"/>
  </mergeCells>
  <phoneticPr fontId="1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J47" sqref="J47"/>
    </sheetView>
  </sheetViews>
  <sheetFormatPr defaultRowHeight="13.5"/>
  <cols>
    <col min="9" max="9" width="16.75" customWidth="1"/>
  </cols>
  <sheetData>
    <row r="1" spans="1:9">
      <c r="A1" s="181" t="s">
        <v>515</v>
      </c>
      <c r="B1" s="181"/>
      <c r="C1" s="181"/>
      <c r="D1" s="181"/>
      <c r="E1" s="181"/>
      <c r="F1" s="181"/>
      <c r="G1" s="181"/>
      <c r="H1" s="181"/>
      <c r="I1" s="181"/>
    </row>
    <row r="2" spans="1:9">
      <c r="E2" t="s">
        <v>516</v>
      </c>
      <c r="I2" s="77" t="s">
        <v>517</v>
      </c>
    </row>
    <row r="3" spans="1:9" ht="33.75">
      <c r="A3" s="72" t="s">
        <v>480</v>
      </c>
      <c r="B3" s="72" t="s">
        <v>507</v>
      </c>
      <c r="C3" s="72" t="s">
        <v>508</v>
      </c>
      <c r="D3" s="72" t="s">
        <v>509</v>
      </c>
      <c r="E3" s="72" t="s">
        <v>510</v>
      </c>
      <c r="F3" s="72" t="s">
        <v>511</v>
      </c>
      <c r="G3" s="72" t="s">
        <v>512</v>
      </c>
      <c r="H3" s="72" t="s">
        <v>513</v>
      </c>
      <c r="I3" s="72" t="s">
        <v>514</v>
      </c>
    </row>
    <row r="4" spans="1:9" ht="21">
      <c r="A4" s="75" t="s">
        <v>518</v>
      </c>
      <c r="B4" s="76">
        <f t="shared" ref="B4:I4" si="0">SUM(B5:B39)</f>
        <v>511279</v>
      </c>
      <c r="C4" s="76">
        <f t="shared" si="0"/>
        <v>476342</v>
      </c>
      <c r="D4" s="76">
        <f t="shared" si="0"/>
        <v>245169</v>
      </c>
      <c r="E4" s="76">
        <f t="shared" si="0"/>
        <v>128881</v>
      </c>
      <c r="F4" s="76">
        <f t="shared" si="0"/>
        <v>116288</v>
      </c>
      <c r="G4" s="76">
        <f t="shared" si="0"/>
        <v>326000</v>
      </c>
      <c r="H4" s="76">
        <f t="shared" si="0"/>
        <v>90543</v>
      </c>
      <c r="I4" s="76">
        <f t="shared" si="0"/>
        <v>235457</v>
      </c>
    </row>
    <row r="5" spans="1:9" ht="21">
      <c r="A5" s="73" t="s">
        <v>486</v>
      </c>
      <c r="B5" s="74">
        <v>18130</v>
      </c>
      <c r="C5" s="74">
        <v>11850</v>
      </c>
      <c r="D5" s="74">
        <v>7278</v>
      </c>
      <c r="E5" s="74">
        <v>6123</v>
      </c>
      <c r="F5" s="74">
        <v>1155</v>
      </c>
      <c r="G5" s="74">
        <v>5720</v>
      </c>
      <c r="H5" s="74">
        <v>4565</v>
      </c>
      <c r="I5" s="74">
        <v>1155</v>
      </c>
    </row>
    <row r="6" spans="1:9" ht="21">
      <c r="A6" s="73" t="s">
        <v>495</v>
      </c>
      <c r="B6" s="74">
        <v>12878</v>
      </c>
      <c r="C6" s="74">
        <v>4794</v>
      </c>
      <c r="D6" s="74">
        <v>3852</v>
      </c>
      <c r="E6" s="74">
        <v>3219</v>
      </c>
      <c r="F6" s="74">
        <v>633</v>
      </c>
      <c r="G6" s="74">
        <v>2169</v>
      </c>
      <c r="H6" s="74">
        <v>1536</v>
      </c>
      <c r="I6" s="74">
        <v>633</v>
      </c>
    </row>
    <row r="7" spans="1:9" ht="31.5">
      <c r="A7" s="73" t="s">
        <v>484</v>
      </c>
      <c r="B7" s="74">
        <v>7098</v>
      </c>
      <c r="C7" s="74">
        <v>7098</v>
      </c>
      <c r="D7" s="74">
        <v>2146</v>
      </c>
      <c r="E7" s="74">
        <v>2000</v>
      </c>
      <c r="F7" s="74">
        <v>146</v>
      </c>
      <c r="G7" s="74">
        <v>2146</v>
      </c>
      <c r="H7" s="74">
        <v>2000</v>
      </c>
      <c r="I7" s="74">
        <v>146</v>
      </c>
    </row>
    <row r="8" spans="1:9" ht="31.5">
      <c r="A8" s="73" t="s">
        <v>487</v>
      </c>
      <c r="B8" s="74">
        <v>6608</v>
      </c>
      <c r="C8" s="74">
        <v>3444</v>
      </c>
      <c r="D8" s="74">
        <v>3088</v>
      </c>
      <c r="E8" s="74">
        <v>1394</v>
      </c>
      <c r="F8" s="74">
        <v>1694</v>
      </c>
      <c r="G8" s="74">
        <v>2422</v>
      </c>
      <c r="H8" s="74">
        <v>728</v>
      </c>
      <c r="I8" s="74">
        <v>1694</v>
      </c>
    </row>
    <row r="9" spans="1:9" ht="31.5">
      <c r="A9" s="73" t="s">
        <v>500</v>
      </c>
      <c r="B9" s="74">
        <v>4944</v>
      </c>
      <c r="C9" s="74">
        <v>4944</v>
      </c>
      <c r="D9" s="74">
        <v>1414</v>
      </c>
      <c r="E9" s="74">
        <v>1414</v>
      </c>
      <c r="F9" s="74">
        <v>0</v>
      </c>
      <c r="G9" s="74">
        <v>1414</v>
      </c>
      <c r="H9" s="74">
        <v>1414</v>
      </c>
      <c r="I9" s="74">
        <v>0</v>
      </c>
    </row>
    <row r="10" spans="1:9" ht="21">
      <c r="A10" s="73" t="s">
        <v>481</v>
      </c>
      <c r="B10" s="74">
        <v>32808</v>
      </c>
      <c r="C10" s="74">
        <v>14919</v>
      </c>
      <c r="D10" s="74">
        <v>10062</v>
      </c>
      <c r="E10" s="74">
        <v>9114</v>
      </c>
      <c r="F10" s="74">
        <v>948</v>
      </c>
      <c r="G10" s="74">
        <v>6361</v>
      </c>
      <c r="H10" s="74">
        <v>5413</v>
      </c>
      <c r="I10" s="74">
        <v>948</v>
      </c>
    </row>
    <row r="11" spans="1:9" ht="21">
      <c r="A11" s="73" t="s">
        <v>503</v>
      </c>
      <c r="B11" s="74">
        <v>3298</v>
      </c>
      <c r="C11" s="74">
        <v>1424</v>
      </c>
      <c r="D11" s="74">
        <v>1185</v>
      </c>
      <c r="E11" s="74">
        <v>881</v>
      </c>
      <c r="F11" s="74">
        <v>304</v>
      </c>
      <c r="G11" s="74">
        <v>810</v>
      </c>
      <c r="H11" s="74">
        <v>506</v>
      </c>
      <c r="I11" s="74">
        <v>304</v>
      </c>
    </row>
    <row r="12" spans="1:9" ht="21">
      <c r="A12" s="73" t="s">
        <v>497</v>
      </c>
      <c r="B12" s="74">
        <v>5349</v>
      </c>
      <c r="C12" s="74">
        <v>5349</v>
      </c>
      <c r="D12" s="74">
        <v>1660</v>
      </c>
      <c r="E12" s="74">
        <v>1450</v>
      </c>
      <c r="F12" s="74">
        <v>210</v>
      </c>
      <c r="G12" s="74">
        <v>1660</v>
      </c>
      <c r="H12" s="74">
        <v>1450</v>
      </c>
      <c r="I12" s="74">
        <v>210</v>
      </c>
    </row>
    <row r="13" spans="1:9" ht="21">
      <c r="A13" s="73" t="s">
        <v>505</v>
      </c>
      <c r="B13" s="74">
        <v>2648</v>
      </c>
      <c r="C13" s="74">
        <v>2648</v>
      </c>
      <c r="D13" s="74">
        <v>925</v>
      </c>
      <c r="E13" s="74">
        <v>735</v>
      </c>
      <c r="F13" s="74">
        <v>190</v>
      </c>
      <c r="G13" s="74">
        <v>925</v>
      </c>
      <c r="H13" s="74">
        <v>735</v>
      </c>
      <c r="I13" s="74">
        <v>190</v>
      </c>
    </row>
    <row r="14" spans="1:9" ht="21">
      <c r="A14" s="73" t="s">
        <v>483</v>
      </c>
      <c r="B14" s="74">
        <v>37502</v>
      </c>
      <c r="C14" s="74">
        <v>34253</v>
      </c>
      <c r="D14" s="74">
        <v>21593</v>
      </c>
      <c r="E14" s="74">
        <v>7886</v>
      </c>
      <c r="F14" s="74">
        <v>13707</v>
      </c>
      <c r="G14" s="74">
        <v>20856</v>
      </c>
      <c r="H14" s="74">
        <v>7149</v>
      </c>
      <c r="I14" s="74">
        <v>13707</v>
      </c>
    </row>
    <row r="15" spans="1:9" ht="21">
      <c r="A15" s="73" t="s">
        <v>496</v>
      </c>
      <c r="B15" s="74">
        <v>4971</v>
      </c>
      <c r="C15" s="74">
        <v>2189</v>
      </c>
      <c r="D15" s="74">
        <v>1584</v>
      </c>
      <c r="E15" s="74">
        <v>1384</v>
      </c>
      <c r="F15" s="74">
        <v>200</v>
      </c>
      <c r="G15" s="74">
        <v>1002</v>
      </c>
      <c r="H15" s="74">
        <v>802</v>
      </c>
      <c r="I15" s="74">
        <v>200</v>
      </c>
    </row>
    <row r="16" spans="1:9" ht="21">
      <c r="A16" s="73" t="s">
        <v>494</v>
      </c>
      <c r="B16" s="74">
        <v>15008</v>
      </c>
      <c r="C16" s="74">
        <v>9356</v>
      </c>
      <c r="D16" s="74">
        <v>6910</v>
      </c>
      <c r="E16" s="74">
        <v>4080</v>
      </c>
      <c r="F16" s="74">
        <v>2830</v>
      </c>
      <c r="G16" s="74">
        <v>5529</v>
      </c>
      <c r="H16" s="74">
        <v>2968</v>
      </c>
      <c r="I16" s="74">
        <v>2561</v>
      </c>
    </row>
    <row r="17" spans="1:9" ht="31.5">
      <c r="A17" s="73" t="s">
        <v>482</v>
      </c>
      <c r="B17" s="74">
        <v>58123</v>
      </c>
      <c r="C17" s="74">
        <v>0</v>
      </c>
      <c r="D17" s="74">
        <v>27733</v>
      </c>
      <c r="E17" s="74">
        <v>13363</v>
      </c>
      <c r="F17" s="74">
        <v>14370</v>
      </c>
      <c r="G17" s="74">
        <v>0</v>
      </c>
      <c r="H17" s="74">
        <v>0</v>
      </c>
      <c r="I17" s="74">
        <v>0</v>
      </c>
    </row>
    <row r="18" spans="1:9" ht="21">
      <c r="A18" s="73" t="s">
        <v>492</v>
      </c>
      <c r="B18" s="74">
        <v>7379</v>
      </c>
      <c r="C18" s="74">
        <v>5821</v>
      </c>
      <c r="D18" s="74">
        <v>3855</v>
      </c>
      <c r="E18" s="74">
        <v>2241</v>
      </c>
      <c r="F18" s="74">
        <v>1614</v>
      </c>
      <c r="G18" s="74">
        <v>3474</v>
      </c>
      <c r="H18" s="74">
        <v>1860</v>
      </c>
      <c r="I18" s="74">
        <v>1614</v>
      </c>
    </row>
    <row r="19" spans="1:9" ht="21">
      <c r="A19" s="73" t="s">
        <v>490</v>
      </c>
      <c r="B19" s="74">
        <v>27492</v>
      </c>
      <c r="C19" s="74">
        <v>19704</v>
      </c>
      <c r="D19" s="74">
        <v>17978</v>
      </c>
      <c r="E19" s="74">
        <v>5364</v>
      </c>
      <c r="F19" s="74">
        <v>12614</v>
      </c>
      <c r="G19" s="74">
        <v>16131</v>
      </c>
      <c r="H19" s="74">
        <v>3517</v>
      </c>
      <c r="I19" s="74">
        <v>12614</v>
      </c>
    </row>
    <row r="20" spans="1:9" ht="31.5">
      <c r="A20" s="73" t="s">
        <v>506</v>
      </c>
      <c r="B20" s="74">
        <v>1344</v>
      </c>
      <c r="C20" s="74">
        <v>512</v>
      </c>
      <c r="D20" s="74">
        <v>516</v>
      </c>
      <c r="E20" s="74">
        <v>301</v>
      </c>
      <c r="F20" s="74">
        <v>215</v>
      </c>
      <c r="G20" s="74">
        <v>327</v>
      </c>
      <c r="H20" s="74">
        <v>112</v>
      </c>
      <c r="I20" s="74">
        <v>215</v>
      </c>
    </row>
    <row r="21" spans="1:9" ht="21">
      <c r="A21" s="73" t="s">
        <v>502</v>
      </c>
      <c r="B21" s="74">
        <v>0</v>
      </c>
      <c r="C21" s="74">
        <v>151193</v>
      </c>
      <c r="D21" s="74">
        <v>0</v>
      </c>
      <c r="E21" s="74">
        <v>0</v>
      </c>
      <c r="F21" s="74">
        <v>0</v>
      </c>
      <c r="G21" s="74">
        <v>151193</v>
      </c>
      <c r="H21" s="74">
        <v>0</v>
      </c>
      <c r="I21" s="74">
        <v>151193</v>
      </c>
    </row>
    <row r="22" spans="1:9" ht="31.5">
      <c r="A22" s="73" t="s">
        <v>493</v>
      </c>
      <c r="B22" s="74">
        <v>14045</v>
      </c>
      <c r="C22" s="74">
        <v>7415</v>
      </c>
      <c r="D22" s="74">
        <v>4482</v>
      </c>
      <c r="E22" s="74">
        <v>4119</v>
      </c>
      <c r="F22" s="74">
        <v>363</v>
      </c>
      <c r="G22" s="74">
        <v>2898</v>
      </c>
      <c r="H22" s="74">
        <v>2535</v>
      </c>
      <c r="I22" s="74">
        <v>363</v>
      </c>
    </row>
    <row r="23" spans="1:9" ht="21">
      <c r="A23" s="73" t="s">
        <v>485</v>
      </c>
      <c r="B23" s="74">
        <v>18625</v>
      </c>
      <c r="C23" s="74">
        <v>3196</v>
      </c>
      <c r="D23" s="74">
        <v>8761</v>
      </c>
      <c r="E23" s="74">
        <v>2993</v>
      </c>
      <c r="F23" s="74">
        <v>5768</v>
      </c>
      <c r="G23" s="74">
        <v>744</v>
      </c>
      <c r="H23" s="74">
        <v>744</v>
      </c>
      <c r="I23" s="74">
        <v>0</v>
      </c>
    </row>
    <row r="24" spans="1:9" ht="21">
      <c r="A24" s="73" t="s">
        <v>489</v>
      </c>
      <c r="B24" s="74">
        <v>20145</v>
      </c>
      <c r="C24" s="74">
        <v>11923</v>
      </c>
      <c r="D24" s="74">
        <v>8517</v>
      </c>
      <c r="E24" s="74">
        <v>5502</v>
      </c>
      <c r="F24" s="74">
        <v>3015</v>
      </c>
      <c r="G24" s="74">
        <v>6589</v>
      </c>
      <c r="H24" s="74">
        <v>3574</v>
      </c>
      <c r="I24" s="74">
        <v>3015</v>
      </c>
    </row>
    <row r="25" spans="1:9" ht="21">
      <c r="A25" s="73" t="s">
        <v>499</v>
      </c>
      <c r="B25" s="74">
        <v>14421</v>
      </c>
      <c r="C25" s="74">
        <v>14421</v>
      </c>
      <c r="D25" s="74">
        <v>12040</v>
      </c>
      <c r="E25" s="74">
        <v>1250</v>
      </c>
      <c r="F25" s="74">
        <v>10790</v>
      </c>
      <c r="G25" s="74">
        <v>12040</v>
      </c>
      <c r="H25" s="74">
        <v>1250</v>
      </c>
      <c r="I25" s="74">
        <v>10790</v>
      </c>
    </row>
    <row r="26" spans="1:9" ht="31.5">
      <c r="A26" s="73" t="s">
        <v>498</v>
      </c>
      <c r="B26" s="74">
        <v>10015</v>
      </c>
      <c r="C26" s="74">
        <v>5868</v>
      </c>
      <c r="D26" s="74">
        <v>4159</v>
      </c>
      <c r="E26" s="74">
        <v>2986</v>
      </c>
      <c r="F26" s="74">
        <v>1173</v>
      </c>
      <c r="G26" s="74">
        <v>3232</v>
      </c>
      <c r="H26" s="74">
        <v>2059</v>
      </c>
      <c r="I26" s="74">
        <v>1173</v>
      </c>
    </row>
    <row r="27" spans="1:9" ht="31.5">
      <c r="A27" s="73" t="s">
        <v>501</v>
      </c>
      <c r="B27" s="74">
        <v>2476</v>
      </c>
      <c r="C27" s="74">
        <v>2476</v>
      </c>
      <c r="D27" s="74">
        <v>989</v>
      </c>
      <c r="E27" s="74">
        <v>783</v>
      </c>
      <c r="F27" s="74">
        <v>206</v>
      </c>
      <c r="G27" s="74">
        <v>989</v>
      </c>
      <c r="H27" s="74">
        <v>783</v>
      </c>
      <c r="I27" s="74">
        <v>206</v>
      </c>
    </row>
    <row r="28" spans="1:9" ht="21">
      <c r="A28" s="73" t="s">
        <v>504</v>
      </c>
      <c r="B28" s="74">
        <v>3330</v>
      </c>
      <c r="C28" s="74">
        <v>1821</v>
      </c>
      <c r="D28" s="74">
        <v>1335</v>
      </c>
      <c r="E28" s="74">
        <v>1014</v>
      </c>
      <c r="F28" s="74">
        <v>321</v>
      </c>
      <c r="G28" s="74">
        <v>856</v>
      </c>
      <c r="H28" s="74">
        <v>535</v>
      </c>
      <c r="I28" s="74">
        <v>321</v>
      </c>
    </row>
    <row r="29" spans="1:9" ht="31.5">
      <c r="A29" s="73" t="s">
        <v>491</v>
      </c>
      <c r="B29" s="74">
        <v>42723</v>
      </c>
      <c r="C29" s="74">
        <v>35281</v>
      </c>
      <c r="D29" s="74">
        <v>38257</v>
      </c>
      <c r="E29" s="74">
        <v>3585</v>
      </c>
      <c r="F29" s="74">
        <v>34672</v>
      </c>
      <c r="G29" s="74">
        <v>30354</v>
      </c>
      <c r="H29" s="74">
        <v>3562</v>
      </c>
      <c r="I29" s="74">
        <v>26792</v>
      </c>
    </row>
    <row r="30" spans="1:9" ht="21">
      <c r="A30" s="73" t="s">
        <v>488</v>
      </c>
      <c r="B30" s="74">
        <v>24597</v>
      </c>
      <c r="C30" s="74">
        <v>24597</v>
      </c>
      <c r="D30" s="74">
        <v>4485</v>
      </c>
      <c r="E30" s="74">
        <v>4485</v>
      </c>
      <c r="F30" s="74">
        <v>0</v>
      </c>
      <c r="G30" s="74">
        <v>4485</v>
      </c>
      <c r="H30" s="74">
        <v>4485</v>
      </c>
      <c r="I30" s="74">
        <v>0</v>
      </c>
    </row>
    <row r="31" spans="1:9" ht="21">
      <c r="A31" s="73" t="s">
        <v>525</v>
      </c>
      <c r="B31" s="74">
        <v>5425</v>
      </c>
      <c r="C31" s="74">
        <v>5425</v>
      </c>
      <c r="D31" s="74">
        <v>2721</v>
      </c>
      <c r="E31" s="74">
        <v>1651</v>
      </c>
      <c r="F31" s="74">
        <v>1070</v>
      </c>
      <c r="G31" s="74">
        <v>2721</v>
      </c>
      <c r="H31" s="74">
        <v>1651</v>
      </c>
      <c r="I31" s="74">
        <v>1070</v>
      </c>
    </row>
    <row r="32" spans="1:9" ht="21">
      <c r="A32" s="73" t="s">
        <v>526</v>
      </c>
      <c r="B32" s="74">
        <v>4721</v>
      </c>
      <c r="C32" s="74">
        <v>0</v>
      </c>
      <c r="D32" s="74">
        <v>3531</v>
      </c>
      <c r="E32" s="74">
        <v>486</v>
      </c>
      <c r="F32" s="74">
        <v>3045</v>
      </c>
      <c r="G32" s="74">
        <v>0</v>
      </c>
      <c r="H32" s="74">
        <v>0</v>
      </c>
      <c r="I32" s="74">
        <v>0</v>
      </c>
    </row>
    <row r="33" spans="1:11" ht="31.5">
      <c r="A33" s="73" t="s">
        <v>527</v>
      </c>
      <c r="B33" s="74">
        <v>6097</v>
      </c>
      <c r="C33" s="74">
        <v>6097</v>
      </c>
      <c r="D33" s="74">
        <v>6097</v>
      </c>
      <c r="E33" s="74">
        <v>4447</v>
      </c>
      <c r="F33" s="74">
        <v>1650</v>
      </c>
      <c r="G33" s="74">
        <v>6097</v>
      </c>
      <c r="H33" s="74">
        <v>4447</v>
      </c>
      <c r="I33" s="74">
        <v>1650</v>
      </c>
    </row>
    <row r="34" spans="1:11" ht="21">
      <c r="A34" s="73" t="s">
        <v>528</v>
      </c>
      <c r="B34" s="74">
        <v>6979</v>
      </c>
      <c r="C34" s="74">
        <v>4083</v>
      </c>
      <c r="D34" s="74">
        <v>2993</v>
      </c>
      <c r="E34" s="74">
        <v>2545</v>
      </c>
      <c r="F34" s="74">
        <v>448</v>
      </c>
      <c r="G34" s="74">
        <v>2218</v>
      </c>
      <c r="H34" s="74">
        <v>1770</v>
      </c>
      <c r="I34" s="74">
        <v>448</v>
      </c>
    </row>
    <row r="35" spans="1:11" ht="21">
      <c r="A35" s="73" t="s">
        <v>529</v>
      </c>
      <c r="B35" s="74">
        <v>3377</v>
      </c>
      <c r="C35" s="74">
        <v>0</v>
      </c>
      <c r="D35" s="74">
        <v>1237</v>
      </c>
      <c r="E35" s="74">
        <v>998</v>
      </c>
      <c r="F35" s="74">
        <v>239</v>
      </c>
      <c r="G35" s="74">
        <v>0</v>
      </c>
      <c r="H35" s="74">
        <v>0</v>
      </c>
      <c r="I35" s="74">
        <v>0</v>
      </c>
    </row>
    <row r="36" spans="1:11" ht="31.5">
      <c r="A36" s="73" t="s">
        <v>530</v>
      </c>
      <c r="B36" s="74">
        <v>59616</v>
      </c>
      <c r="C36" s="74">
        <v>46808</v>
      </c>
      <c r="D36" s="74">
        <v>19586</v>
      </c>
      <c r="E36" s="74">
        <v>19412</v>
      </c>
      <c r="F36" s="74">
        <v>174</v>
      </c>
      <c r="G36" s="74">
        <v>17293</v>
      </c>
      <c r="H36" s="74">
        <v>17119</v>
      </c>
      <c r="I36" s="74">
        <v>174</v>
      </c>
    </row>
    <row r="37" spans="1:11" ht="21">
      <c r="A37" s="73" t="s">
        <v>531</v>
      </c>
      <c r="B37" s="74">
        <v>1674</v>
      </c>
      <c r="C37" s="74">
        <v>0</v>
      </c>
      <c r="D37" s="74">
        <v>855</v>
      </c>
      <c r="E37" s="74">
        <v>402</v>
      </c>
      <c r="F37" s="74">
        <v>453</v>
      </c>
      <c r="G37" s="74">
        <v>0</v>
      </c>
      <c r="H37" s="74">
        <v>0</v>
      </c>
      <c r="I37" s="74">
        <v>0</v>
      </c>
    </row>
    <row r="38" spans="1:11" ht="21">
      <c r="A38" s="73" t="s">
        <v>532</v>
      </c>
      <c r="B38" s="74">
        <v>3848</v>
      </c>
      <c r="C38" s="74">
        <v>3848</v>
      </c>
      <c r="D38" s="74">
        <v>2646</v>
      </c>
      <c r="E38" s="74">
        <v>1072</v>
      </c>
      <c r="F38" s="74">
        <v>1574</v>
      </c>
      <c r="G38" s="74">
        <v>2646</v>
      </c>
      <c r="H38" s="74">
        <v>1072</v>
      </c>
      <c r="I38" s="74">
        <v>1574</v>
      </c>
    </row>
    <row r="39" spans="1:11" ht="21">
      <c r="A39" s="73" t="s">
        <v>533</v>
      </c>
      <c r="B39" s="74">
        <v>23585</v>
      </c>
      <c r="C39" s="74">
        <v>23585</v>
      </c>
      <c r="D39" s="74">
        <v>10699</v>
      </c>
      <c r="E39" s="74">
        <v>10202</v>
      </c>
      <c r="F39" s="74">
        <v>497</v>
      </c>
      <c r="G39" s="74">
        <v>10699</v>
      </c>
      <c r="H39" s="74">
        <v>10202</v>
      </c>
      <c r="I39" s="74">
        <v>497</v>
      </c>
    </row>
    <row r="41" spans="1:11">
      <c r="B41" s="88">
        <f>SUM(B5:B40)-B4</f>
        <v>0</v>
      </c>
      <c r="C41" s="88">
        <f t="shared" ref="C41:K41" si="1">SUM(C5:C40)-C4</f>
        <v>0</v>
      </c>
      <c r="D41" s="88">
        <f t="shared" si="1"/>
        <v>0</v>
      </c>
      <c r="E41" s="88">
        <f t="shared" si="1"/>
        <v>0</v>
      </c>
      <c r="F41" s="88">
        <f t="shared" si="1"/>
        <v>0</v>
      </c>
      <c r="G41" s="88">
        <f t="shared" si="1"/>
        <v>0</v>
      </c>
      <c r="H41" s="88">
        <f t="shared" si="1"/>
        <v>0</v>
      </c>
      <c r="I41" s="88">
        <f t="shared" si="1"/>
        <v>0</v>
      </c>
      <c r="J41" s="88">
        <f t="shared" si="1"/>
        <v>0</v>
      </c>
      <c r="K41" s="88">
        <f t="shared" si="1"/>
        <v>0</v>
      </c>
    </row>
  </sheetData>
  <mergeCells count="1">
    <mergeCell ref="A1:I1"/>
  </mergeCells>
  <phoneticPr fontId="1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31"/>
  <sheetViews>
    <sheetView workbookViewId="0">
      <selection activeCell="I23" sqref="I23"/>
    </sheetView>
  </sheetViews>
  <sheetFormatPr defaultRowHeight="13.5"/>
  <cols>
    <col min="1" max="1" width="25.375" customWidth="1"/>
  </cols>
  <sheetData>
    <row r="1" spans="1:16" ht="19.5" thickBot="1">
      <c r="A1" s="192" t="s">
        <v>520</v>
      </c>
      <c r="B1" s="192"/>
      <c r="C1" s="193"/>
      <c r="D1" s="193"/>
      <c r="E1" s="193"/>
      <c r="F1" s="193"/>
      <c r="G1" s="193"/>
      <c r="H1" s="193"/>
      <c r="I1" s="193"/>
      <c r="J1" s="194"/>
      <c r="K1" s="194"/>
      <c r="L1" s="194"/>
      <c r="M1" s="194"/>
      <c r="N1" s="194"/>
      <c r="O1" s="194"/>
      <c r="P1" s="194"/>
    </row>
    <row r="2" spans="1:16" ht="14.25">
      <c r="A2" s="195" t="s">
        <v>480</v>
      </c>
      <c r="B2" s="197" t="s">
        <v>534</v>
      </c>
      <c r="C2" s="199" t="s">
        <v>535</v>
      </c>
      <c r="D2" s="199" t="s">
        <v>536</v>
      </c>
      <c r="E2" s="199" t="s">
        <v>537</v>
      </c>
      <c r="F2" s="197" t="s">
        <v>538</v>
      </c>
      <c r="G2" s="197"/>
      <c r="H2" s="197"/>
      <c r="I2" s="201"/>
      <c r="J2" s="83"/>
      <c r="K2" s="84"/>
      <c r="L2" s="84"/>
      <c r="M2" s="84"/>
      <c r="N2" s="84"/>
      <c r="O2" s="84"/>
      <c r="P2" s="84"/>
    </row>
    <row r="3" spans="1:16" ht="14.25">
      <c r="A3" s="196"/>
      <c r="B3" s="198"/>
      <c r="C3" s="200"/>
      <c r="D3" s="200"/>
      <c r="E3" s="200"/>
      <c r="F3" s="89" t="s">
        <v>539</v>
      </c>
      <c r="G3" s="89" t="s">
        <v>540</v>
      </c>
      <c r="H3" s="89" t="s">
        <v>541</v>
      </c>
      <c r="I3" s="90" t="s">
        <v>542</v>
      </c>
    </row>
    <row r="4" spans="1:16">
      <c r="A4" s="78" t="s">
        <v>609</v>
      </c>
      <c r="B4" s="79" t="s">
        <v>523</v>
      </c>
      <c r="C4" s="80">
        <f t="shared" ref="C4:I4" si="0">SUM(C5:C15)</f>
        <v>298324</v>
      </c>
      <c r="D4" s="80">
        <f t="shared" si="0"/>
        <v>286195</v>
      </c>
      <c r="E4" s="80">
        <f t="shared" si="0"/>
        <v>12129</v>
      </c>
      <c r="F4" s="80">
        <f t="shared" si="0"/>
        <v>1498</v>
      </c>
      <c r="G4" s="80">
        <f t="shared" si="0"/>
        <v>87</v>
      </c>
      <c r="H4" s="80">
        <f t="shared" si="0"/>
        <v>755</v>
      </c>
      <c r="I4" s="80">
        <f t="shared" si="0"/>
        <v>9789</v>
      </c>
    </row>
    <row r="5" spans="1:16">
      <c r="A5" s="81" t="s">
        <v>581</v>
      </c>
      <c r="B5" s="79" t="s">
        <v>523</v>
      </c>
      <c r="C5" s="82">
        <v>29399</v>
      </c>
      <c r="D5" s="82">
        <v>28739</v>
      </c>
      <c r="E5" s="82">
        <v>660</v>
      </c>
      <c r="F5" s="82">
        <v>96</v>
      </c>
      <c r="G5" s="82">
        <v>8</v>
      </c>
      <c r="H5" s="82">
        <v>45</v>
      </c>
      <c r="I5" s="82">
        <v>511</v>
      </c>
    </row>
    <row r="6" spans="1:16" ht="22.5">
      <c r="A6" s="81" t="s">
        <v>582</v>
      </c>
      <c r="B6" s="79" t="s">
        <v>523</v>
      </c>
      <c r="C6" s="82">
        <v>13603</v>
      </c>
      <c r="D6" s="82">
        <v>12874</v>
      </c>
      <c r="E6" s="82">
        <v>729</v>
      </c>
      <c r="F6" s="82">
        <v>70</v>
      </c>
      <c r="G6" s="82">
        <v>13</v>
      </c>
      <c r="H6" s="82">
        <v>20</v>
      </c>
      <c r="I6" s="82">
        <v>626</v>
      </c>
    </row>
    <row r="7" spans="1:16">
      <c r="A7" s="81" t="s">
        <v>583</v>
      </c>
      <c r="B7" s="79" t="s">
        <v>523</v>
      </c>
      <c r="C7" s="82">
        <v>32815</v>
      </c>
      <c r="D7" s="82">
        <v>29161</v>
      </c>
      <c r="E7" s="82">
        <v>3654</v>
      </c>
      <c r="F7" s="82">
        <v>416</v>
      </c>
      <c r="G7" s="82">
        <v>2</v>
      </c>
      <c r="H7" s="82">
        <v>121</v>
      </c>
      <c r="I7" s="82">
        <v>3115</v>
      </c>
    </row>
    <row r="8" spans="1:16">
      <c r="A8" s="81" t="s">
        <v>584</v>
      </c>
      <c r="B8" s="79" t="s">
        <v>523</v>
      </c>
      <c r="C8" s="82">
        <v>18599</v>
      </c>
      <c r="D8" s="82">
        <v>18394</v>
      </c>
      <c r="E8" s="82">
        <v>205</v>
      </c>
      <c r="F8" s="82">
        <v>10</v>
      </c>
      <c r="G8" s="82">
        <v>0</v>
      </c>
      <c r="H8" s="82">
        <v>5</v>
      </c>
      <c r="I8" s="82">
        <v>190</v>
      </c>
    </row>
    <row r="9" spans="1:16">
      <c r="A9" s="81" t="s">
        <v>585</v>
      </c>
      <c r="B9" s="79" t="s">
        <v>523</v>
      </c>
      <c r="C9" s="82">
        <v>21031</v>
      </c>
      <c r="D9" s="82">
        <v>21031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</row>
    <row r="10" spans="1:16">
      <c r="A10" s="81" t="s">
        <v>519</v>
      </c>
      <c r="B10" s="79" t="s">
        <v>523</v>
      </c>
      <c r="C10" s="82">
        <v>17008</v>
      </c>
      <c r="D10" s="82">
        <v>16654</v>
      </c>
      <c r="E10" s="82">
        <v>354</v>
      </c>
      <c r="F10" s="82">
        <v>52</v>
      </c>
      <c r="G10" s="82">
        <v>0</v>
      </c>
      <c r="H10" s="82">
        <v>18</v>
      </c>
      <c r="I10" s="82">
        <v>284</v>
      </c>
    </row>
    <row r="11" spans="1:16">
      <c r="A11" s="81" t="s">
        <v>586</v>
      </c>
      <c r="B11" s="79" t="s">
        <v>523</v>
      </c>
      <c r="C11" s="82">
        <v>37281</v>
      </c>
      <c r="D11" s="82">
        <v>36226</v>
      </c>
      <c r="E11" s="82">
        <v>1055</v>
      </c>
      <c r="F11" s="82">
        <v>111</v>
      </c>
      <c r="G11" s="82">
        <v>2</v>
      </c>
      <c r="H11" s="82">
        <v>92</v>
      </c>
      <c r="I11" s="82">
        <v>850</v>
      </c>
    </row>
    <row r="12" spans="1:16">
      <c r="A12" s="81" t="s">
        <v>544</v>
      </c>
      <c r="B12" s="79" t="s">
        <v>523</v>
      </c>
      <c r="C12" s="82">
        <v>44293</v>
      </c>
      <c r="D12" s="82">
        <v>43648</v>
      </c>
      <c r="E12" s="82">
        <v>645</v>
      </c>
      <c r="F12" s="82">
        <v>211</v>
      </c>
      <c r="G12" s="82">
        <v>49</v>
      </c>
      <c r="H12" s="82">
        <v>68</v>
      </c>
      <c r="I12" s="82">
        <v>317</v>
      </c>
    </row>
    <row r="13" spans="1:16">
      <c r="A13" s="81" t="s">
        <v>522</v>
      </c>
      <c r="B13" s="79" t="s">
        <v>523</v>
      </c>
      <c r="C13" s="82">
        <v>36634</v>
      </c>
      <c r="D13" s="82">
        <v>35335</v>
      </c>
      <c r="E13" s="82">
        <v>1299</v>
      </c>
      <c r="F13" s="82">
        <v>256</v>
      </c>
      <c r="G13" s="82">
        <v>9</v>
      </c>
      <c r="H13" s="82">
        <v>120</v>
      </c>
      <c r="I13" s="82">
        <v>914</v>
      </c>
    </row>
    <row r="14" spans="1:16">
      <c r="A14" s="81" t="s">
        <v>521</v>
      </c>
      <c r="B14" s="79" t="s">
        <v>523</v>
      </c>
      <c r="C14" s="82">
        <v>25896</v>
      </c>
      <c r="D14" s="82">
        <v>22972</v>
      </c>
      <c r="E14" s="82">
        <v>2924</v>
      </c>
      <c r="F14" s="82">
        <v>241</v>
      </c>
      <c r="G14" s="82">
        <v>4</v>
      </c>
      <c r="H14" s="82">
        <v>237</v>
      </c>
      <c r="I14" s="82">
        <v>2442</v>
      </c>
    </row>
    <row r="15" spans="1:16" ht="22.5">
      <c r="A15" s="81" t="s">
        <v>587</v>
      </c>
      <c r="B15" s="79" t="s">
        <v>523</v>
      </c>
      <c r="C15" s="82">
        <v>21765</v>
      </c>
      <c r="D15" s="82">
        <v>21161</v>
      </c>
      <c r="E15" s="82">
        <v>604</v>
      </c>
      <c r="F15" s="82">
        <v>35</v>
      </c>
      <c r="G15" s="82">
        <v>0</v>
      </c>
      <c r="H15" s="82">
        <v>29</v>
      </c>
      <c r="I15" s="82">
        <v>540</v>
      </c>
    </row>
    <row r="16" spans="1:16" ht="14.25" thickBot="1">
      <c r="C16">
        <f>SUM(C5:C15)-C4</f>
        <v>0</v>
      </c>
      <c r="D16">
        <f t="shared" ref="D16:I16" si="1">SUM(D5:D15)-D4</f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</row>
    <row r="17" spans="1:9" ht="14.25">
      <c r="A17" s="195" t="s">
        <v>480</v>
      </c>
      <c r="B17" s="197" t="s">
        <v>534</v>
      </c>
      <c r="C17" s="199" t="s">
        <v>535</v>
      </c>
      <c r="D17" s="199" t="s">
        <v>536</v>
      </c>
      <c r="E17" s="199" t="s">
        <v>537</v>
      </c>
      <c r="F17" s="197" t="s">
        <v>538</v>
      </c>
      <c r="G17" s="197"/>
      <c r="H17" s="197"/>
      <c r="I17" s="201"/>
    </row>
    <row r="18" spans="1:9" ht="14.25">
      <c r="A18" s="196"/>
      <c r="B18" s="198"/>
      <c r="C18" s="200"/>
      <c r="D18" s="200"/>
      <c r="E18" s="200"/>
      <c r="F18" s="89" t="s">
        <v>539</v>
      </c>
      <c r="G18" s="89" t="s">
        <v>540</v>
      </c>
      <c r="H18" s="89" t="s">
        <v>541</v>
      </c>
      <c r="I18" s="90" t="s">
        <v>542</v>
      </c>
    </row>
    <row r="19" spans="1:9">
      <c r="A19" s="78" t="s">
        <v>543</v>
      </c>
      <c r="B19" s="79" t="s">
        <v>524</v>
      </c>
      <c r="C19" s="80">
        <f t="shared" ref="C19:I19" si="2">SUM(C20:C30)</f>
        <v>415334</v>
      </c>
      <c r="D19" s="80">
        <f t="shared" si="2"/>
        <v>384497</v>
      </c>
      <c r="E19" s="80">
        <f t="shared" si="2"/>
        <v>30837</v>
      </c>
      <c r="F19" s="80">
        <f t="shared" si="2"/>
        <v>2236</v>
      </c>
      <c r="G19" s="80">
        <f t="shared" si="2"/>
        <v>118</v>
      </c>
      <c r="H19" s="80">
        <f t="shared" si="2"/>
        <v>1323</v>
      </c>
      <c r="I19" s="80">
        <f t="shared" si="2"/>
        <v>27160</v>
      </c>
    </row>
    <row r="20" spans="1:9">
      <c r="A20" s="81" t="s">
        <v>581</v>
      </c>
      <c r="B20" s="79" t="s">
        <v>524</v>
      </c>
      <c r="C20" s="82">
        <v>30167</v>
      </c>
      <c r="D20" s="82">
        <v>29399</v>
      </c>
      <c r="E20" s="82">
        <v>768</v>
      </c>
      <c r="F20" s="82">
        <v>115</v>
      </c>
      <c r="G20" s="82">
        <v>8</v>
      </c>
      <c r="H20" s="82">
        <v>50</v>
      </c>
      <c r="I20" s="82">
        <v>595</v>
      </c>
    </row>
    <row r="21" spans="1:9" ht="22.5">
      <c r="A21" s="81" t="s">
        <v>582</v>
      </c>
      <c r="B21" s="79" t="s">
        <v>524</v>
      </c>
      <c r="C21" s="82">
        <v>24243</v>
      </c>
      <c r="D21" s="82">
        <v>21526</v>
      </c>
      <c r="E21" s="82">
        <v>2717</v>
      </c>
      <c r="F21" s="82">
        <v>139</v>
      </c>
      <c r="G21" s="82">
        <v>39</v>
      </c>
      <c r="H21" s="82">
        <v>67</v>
      </c>
      <c r="I21" s="82">
        <v>2472</v>
      </c>
    </row>
    <row r="22" spans="1:9">
      <c r="A22" s="81" t="s">
        <v>583</v>
      </c>
      <c r="B22" s="79" t="s">
        <v>524</v>
      </c>
      <c r="C22" s="82">
        <v>76927</v>
      </c>
      <c r="D22" s="82">
        <v>64344</v>
      </c>
      <c r="E22" s="82">
        <v>12583</v>
      </c>
      <c r="F22" s="82">
        <v>584</v>
      </c>
      <c r="G22" s="82">
        <v>6</v>
      </c>
      <c r="H22" s="82">
        <v>181</v>
      </c>
      <c r="I22" s="82">
        <v>11812</v>
      </c>
    </row>
    <row r="23" spans="1:9">
      <c r="A23" s="81" t="s">
        <v>584</v>
      </c>
      <c r="B23" s="79" t="s">
        <v>524</v>
      </c>
      <c r="C23" s="82">
        <v>21281</v>
      </c>
      <c r="D23" s="82">
        <v>20767</v>
      </c>
      <c r="E23" s="82">
        <v>514</v>
      </c>
      <c r="F23" s="82">
        <v>10</v>
      </c>
      <c r="G23" s="82">
        <v>0</v>
      </c>
      <c r="H23" s="82">
        <v>5</v>
      </c>
      <c r="I23" s="82">
        <v>499</v>
      </c>
    </row>
    <row r="24" spans="1:9">
      <c r="A24" s="81" t="s">
        <v>585</v>
      </c>
      <c r="B24" s="79" t="s">
        <v>524</v>
      </c>
      <c r="C24" s="82">
        <v>21494</v>
      </c>
      <c r="D24" s="82">
        <v>21494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</row>
    <row r="25" spans="1:9">
      <c r="A25" s="81" t="s">
        <v>519</v>
      </c>
      <c r="B25" s="79" t="s">
        <v>524</v>
      </c>
      <c r="C25" s="82">
        <v>39770</v>
      </c>
      <c r="D25" s="82">
        <v>39115</v>
      </c>
      <c r="E25" s="82">
        <v>655</v>
      </c>
      <c r="F25" s="82">
        <v>97</v>
      </c>
      <c r="G25" s="82">
        <v>0</v>
      </c>
      <c r="H25" s="82">
        <v>28</v>
      </c>
      <c r="I25" s="82">
        <v>530</v>
      </c>
    </row>
    <row r="26" spans="1:9">
      <c r="A26" s="81" t="s">
        <v>586</v>
      </c>
      <c r="B26" s="79" t="s">
        <v>524</v>
      </c>
      <c r="C26" s="82">
        <v>49572</v>
      </c>
      <c r="D26" s="82">
        <v>47076</v>
      </c>
      <c r="E26" s="82">
        <v>2496</v>
      </c>
      <c r="F26" s="82">
        <v>196</v>
      </c>
      <c r="G26" s="82">
        <v>2</v>
      </c>
      <c r="H26" s="82">
        <v>187</v>
      </c>
      <c r="I26" s="82">
        <v>2111</v>
      </c>
    </row>
    <row r="27" spans="1:9">
      <c r="A27" s="81" t="s">
        <v>544</v>
      </c>
      <c r="B27" s="79" t="s">
        <v>524</v>
      </c>
      <c r="C27" s="82">
        <v>44293</v>
      </c>
      <c r="D27" s="82">
        <v>43648</v>
      </c>
      <c r="E27" s="82">
        <v>645</v>
      </c>
      <c r="F27" s="82">
        <v>211</v>
      </c>
      <c r="G27" s="82">
        <v>49</v>
      </c>
      <c r="H27" s="82">
        <v>68</v>
      </c>
      <c r="I27" s="82">
        <v>317</v>
      </c>
    </row>
    <row r="28" spans="1:9">
      <c r="A28" s="81" t="s">
        <v>522</v>
      </c>
      <c r="B28" s="79" t="s">
        <v>524</v>
      </c>
      <c r="C28" s="82">
        <v>36634</v>
      </c>
      <c r="D28" s="82">
        <v>35335</v>
      </c>
      <c r="E28" s="82">
        <v>1299</v>
      </c>
      <c r="F28" s="82">
        <v>256</v>
      </c>
      <c r="G28" s="82">
        <v>9</v>
      </c>
      <c r="H28" s="82">
        <v>120</v>
      </c>
      <c r="I28" s="82">
        <v>914</v>
      </c>
    </row>
    <row r="29" spans="1:9">
      <c r="A29" s="81" t="s">
        <v>521</v>
      </c>
      <c r="B29" s="79" t="s">
        <v>524</v>
      </c>
      <c r="C29" s="82">
        <v>46523</v>
      </c>
      <c r="D29" s="82">
        <v>38871</v>
      </c>
      <c r="E29" s="82">
        <v>7652</v>
      </c>
      <c r="F29" s="82">
        <v>586</v>
      </c>
      <c r="G29" s="82">
        <v>5</v>
      </c>
      <c r="H29" s="82">
        <v>572</v>
      </c>
      <c r="I29" s="82">
        <v>6489</v>
      </c>
    </row>
    <row r="30" spans="1:9" ht="22.5">
      <c r="A30" s="81" t="s">
        <v>587</v>
      </c>
      <c r="B30" s="79" t="s">
        <v>524</v>
      </c>
      <c r="C30" s="82">
        <v>24430</v>
      </c>
      <c r="D30" s="82">
        <v>22922</v>
      </c>
      <c r="E30" s="82">
        <v>1508</v>
      </c>
      <c r="F30" s="82">
        <v>42</v>
      </c>
      <c r="G30" s="82">
        <v>0</v>
      </c>
      <c r="H30" s="82">
        <v>45</v>
      </c>
      <c r="I30" s="82">
        <v>1421</v>
      </c>
    </row>
    <row r="31" spans="1:9">
      <c r="C31">
        <f>SUM(C20:C30)-C19</f>
        <v>0</v>
      </c>
      <c r="D31">
        <f t="shared" ref="D31:I31" si="3">SUM(D20:D30)-D19</f>
        <v>0</v>
      </c>
      <c r="E31">
        <f t="shared" si="3"/>
        <v>0</v>
      </c>
      <c r="F31">
        <f t="shared" si="3"/>
        <v>0</v>
      </c>
      <c r="G31">
        <f t="shared" si="3"/>
        <v>0</v>
      </c>
      <c r="H31">
        <f t="shared" si="3"/>
        <v>0</v>
      </c>
      <c r="I31">
        <f t="shared" si="3"/>
        <v>0</v>
      </c>
    </row>
  </sheetData>
  <mergeCells count="13">
    <mergeCell ref="F17:I17"/>
    <mergeCell ref="A17:A18"/>
    <mergeCell ref="B17:B18"/>
    <mergeCell ref="C17:C18"/>
    <mergeCell ref="D17:D18"/>
    <mergeCell ref="E17:E18"/>
    <mergeCell ref="A1:P1"/>
    <mergeCell ref="A2:A3"/>
    <mergeCell ref="B2:B3"/>
    <mergeCell ref="C2:C3"/>
    <mergeCell ref="D2:D3"/>
    <mergeCell ref="E2:E3"/>
    <mergeCell ref="F2:I2"/>
  </mergeCells>
  <phoneticPr fontId="1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H19" sqref="H19"/>
    </sheetView>
  </sheetViews>
  <sheetFormatPr defaultRowHeight="13.5"/>
  <cols>
    <col min="1" max="4" width="15.625" customWidth="1"/>
  </cols>
  <sheetData>
    <row r="1" spans="1:4" ht="20.25">
      <c r="A1" s="157" t="s">
        <v>31</v>
      </c>
      <c r="B1" s="157"/>
      <c r="C1" s="157"/>
      <c r="D1" s="6"/>
    </row>
    <row r="2" spans="1:4" ht="14.25">
      <c r="A2" s="5"/>
      <c r="B2" s="5"/>
      <c r="C2" s="5"/>
      <c r="D2" s="5" t="s">
        <v>32</v>
      </c>
    </row>
    <row r="3" spans="1:4" ht="14.25">
      <c r="A3" s="11"/>
      <c r="B3" s="8" t="s">
        <v>33</v>
      </c>
      <c r="C3" s="8" t="s">
        <v>34</v>
      </c>
      <c r="D3" s="2" t="s">
        <v>51</v>
      </c>
    </row>
    <row r="4" spans="1:4" ht="14.25">
      <c r="A4" s="10" t="s">
        <v>35</v>
      </c>
      <c r="B4" s="14">
        <v>43113.95</v>
      </c>
      <c r="C4" s="6">
        <v>45232.959999999999</v>
      </c>
      <c r="D4" s="133">
        <v>638009.17920000001</v>
      </c>
    </row>
    <row r="5" spans="1:4" ht="14.25">
      <c r="A5" s="10" t="s">
        <v>36</v>
      </c>
      <c r="B5" s="10"/>
      <c r="C5" s="10"/>
      <c r="D5" s="133"/>
    </row>
    <row r="6" spans="1:4" ht="14.25">
      <c r="A6" s="10" t="s">
        <v>37</v>
      </c>
      <c r="B6" s="10">
        <v>9314.43</v>
      </c>
      <c r="C6" s="10">
        <v>13836.35</v>
      </c>
      <c r="D6" s="133">
        <v>168522.86040000001</v>
      </c>
    </row>
    <row r="7" spans="1:4" ht="14.25">
      <c r="A7" s="10" t="s">
        <v>38</v>
      </c>
      <c r="B7" s="10"/>
      <c r="C7" s="10"/>
      <c r="D7" s="133">
        <v>33636.54</v>
      </c>
    </row>
    <row r="8" spans="1:4" ht="14.25">
      <c r="A8" s="10" t="s">
        <v>39</v>
      </c>
      <c r="B8" s="10">
        <v>33799.519999999997</v>
      </c>
      <c r="C8" s="10">
        <v>31396.61</v>
      </c>
      <c r="D8" s="133">
        <v>435849.77880000003</v>
      </c>
    </row>
    <row r="9" spans="1:4" ht="14.25">
      <c r="A9" s="10" t="s">
        <v>40</v>
      </c>
      <c r="B9" s="10"/>
      <c r="C9" s="10"/>
      <c r="D9" s="133"/>
    </row>
    <row r="10" spans="1:4" ht="14.25">
      <c r="A10" s="10" t="s">
        <v>41</v>
      </c>
      <c r="B10" s="10">
        <v>17681.419999999998</v>
      </c>
      <c r="C10" s="10">
        <v>16108.31</v>
      </c>
      <c r="D10" s="133">
        <v>474062.33419999992</v>
      </c>
    </row>
    <row r="11" spans="1:4" ht="14.25">
      <c r="A11" s="10" t="s">
        <v>42</v>
      </c>
      <c r="B11" s="10"/>
      <c r="C11" s="10"/>
      <c r="D11" s="133">
        <v>5085</v>
      </c>
    </row>
    <row r="12" spans="1:4" ht="14.25">
      <c r="A12" s="10" t="s">
        <v>43</v>
      </c>
      <c r="B12" s="14">
        <v>25432.53</v>
      </c>
      <c r="C12" s="6">
        <v>29124.65</v>
      </c>
      <c r="D12" s="133">
        <v>158861.851</v>
      </c>
    </row>
    <row r="13" spans="1:4" ht="14.25">
      <c r="A13" s="10" t="s">
        <v>44</v>
      </c>
      <c r="B13" s="10"/>
      <c r="C13" s="10"/>
      <c r="D13" s="133"/>
    </row>
    <row r="14" spans="1:4" ht="15.75">
      <c r="A14" s="12" t="s">
        <v>45</v>
      </c>
      <c r="B14" s="12">
        <v>29362.75</v>
      </c>
      <c r="C14" s="12">
        <v>28210.02</v>
      </c>
      <c r="D14" s="133">
        <v>319295.32900000003</v>
      </c>
    </row>
    <row r="15" spans="1:4" ht="15.75">
      <c r="A15" s="12" t="s">
        <v>46</v>
      </c>
      <c r="B15" s="135">
        <v>1110</v>
      </c>
      <c r="C15" s="12">
        <v>4475.91</v>
      </c>
      <c r="D15" s="133">
        <v>114702.33000000002</v>
      </c>
    </row>
    <row r="16" spans="1:4" ht="15.75">
      <c r="A16" s="12" t="s">
        <v>47</v>
      </c>
      <c r="B16" s="12">
        <v>1577.12</v>
      </c>
      <c r="C16" s="12">
        <v>2574.6999999999998</v>
      </c>
      <c r="D16" s="133">
        <v>42252.645000000004</v>
      </c>
    </row>
    <row r="17" spans="1:4" ht="15.75">
      <c r="A17" s="12" t="s">
        <v>48</v>
      </c>
      <c r="B17" s="12">
        <v>4650.1499999999996</v>
      </c>
      <c r="C17" s="12">
        <v>4191.75</v>
      </c>
      <c r="D17" s="133">
        <v>83060.639800000004</v>
      </c>
    </row>
    <row r="18" spans="1:4" ht="15.75">
      <c r="A18" s="12" t="s">
        <v>49</v>
      </c>
      <c r="B18" s="12">
        <v>1169.32</v>
      </c>
      <c r="C18" s="12">
        <v>1091.94</v>
      </c>
      <c r="D18" s="133">
        <v>34499.526899999997</v>
      </c>
    </row>
    <row r="19" spans="1:4" ht="15.75">
      <c r="A19" s="12" t="s">
        <v>50</v>
      </c>
      <c r="B19" s="12">
        <v>5244.61</v>
      </c>
      <c r="C19" s="12">
        <v>4688.6400000000003</v>
      </c>
      <c r="D19" s="133">
        <v>44198.697799999994</v>
      </c>
    </row>
    <row r="20" spans="1:4">
      <c r="D20" s="134"/>
    </row>
  </sheetData>
  <mergeCells count="1">
    <mergeCell ref="A1:C1"/>
  </mergeCells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G29" sqref="G29"/>
    </sheetView>
  </sheetViews>
  <sheetFormatPr defaultRowHeight="13.5"/>
  <cols>
    <col min="1" max="1" width="17.75" customWidth="1"/>
    <col min="2" max="2" width="15.625" customWidth="1"/>
    <col min="3" max="3" width="16" customWidth="1"/>
  </cols>
  <sheetData>
    <row r="1" spans="1:3" ht="20.25">
      <c r="A1" s="158" t="s">
        <v>94</v>
      </c>
      <c r="B1" s="158"/>
      <c r="C1" s="158"/>
    </row>
    <row r="2" spans="1:3">
      <c r="A2" s="17"/>
      <c r="B2" s="38"/>
    </row>
    <row r="3" spans="1:3">
      <c r="A3" s="18"/>
      <c r="B3" s="19" t="s">
        <v>80</v>
      </c>
      <c r="C3" s="18" t="s">
        <v>81</v>
      </c>
    </row>
    <row r="4" spans="1:3">
      <c r="A4" s="20" t="s">
        <v>59</v>
      </c>
      <c r="B4" s="21">
        <v>43114</v>
      </c>
      <c r="C4" s="136">
        <f>SUM(C5:C24)</f>
        <v>32292.79</v>
      </c>
    </row>
    <row r="5" spans="1:3">
      <c r="A5" s="22" t="s">
        <v>60</v>
      </c>
      <c r="B5" s="23">
        <v>2926.7</v>
      </c>
      <c r="C5" s="23">
        <v>1581.5</v>
      </c>
    </row>
    <row r="6" spans="1:3">
      <c r="A6" s="22" t="s">
        <v>61</v>
      </c>
      <c r="B6" s="23">
        <v>1554.2</v>
      </c>
      <c r="C6" s="23">
        <v>1040.5999999999999</v>
      </c>
    </row>
    <row r="7" spans="1:3">
      <c r="A7" s="22" t="s">
        <v>62</v>
      </c>
      <c r="B7" s="23">
        <v>3280.69</v>
      </c>
      <c r="C7" s="23">
        <v>633.5</v>
      </c>
    </row>
    <row r="8" spans="1:3">
      <c r="A8" s="22" t="s">
        <v>63</v>
      </c>
      <c r="B8" s="23">
        <v>1648.9</v>
      </c>
      <c r="C8" s="23">
        <v>1410</v>
      </c>
    </row>
    <row r="9" spans="1:3">
      <c r="A9" s="22" t="s">
        <v>64</v>
      </c>
      <c r="B9" s="23">
        <v>1025.68</v>
      </c>
      <c r="C9" s="23">
        <v>1014.6</v>
      </c>
    </row>
    <row r="10" spans="1:3">
      <c r="A10" s="22" t="s">
        <v>65</v>
      </c>
      <c r="B10" s="23">
        <v>3622.7</v>
      </c>
      <c r="C10" s="23">
        <v>1419.6</v>
      </c>
    </row>
    <row r="11" spans="1:3">
      <c r="A11" s="22" t="s">
        <v>66</v>
      </c>
      <c r="B11" s="23">
        <v>2574.7399999999998</v>
      </c>
      <c r="C11" s="23">
        <v>1700</v>
      </c>
    </row>
    <row r="12" spans="1:3">
      <c r="A12" s="24" t="s">
        <v>67</v>
      </c>
      <c r="B12" s="23">
        <v>284.86</v>
      </c>
      <c r="C12" s="23">
        <v>132</v>
      </c>
    </row>
    <row r="13" spans="1:3">
      <c r="A13" s="25" t="s">
        <v>68</v>
      </c>
      <c r="B13" s="26">
        <v>159.9</v>
      </c>
      <c r="C13" s="23">
        <v>149.19</v>
      </c>
    </row>
    <row r="14" spans="1:3">
      <c r="A14" s="27" t="s">
        <v>69</v>
      </c>
      <c r="B14" s="28">
        <v>12183.6</v>
      </c>
      <c r="C14" s="23">
        <v>10295</v>
      </c>
    </row>
    <row r="15" spans="1:3">
      <c r="A15" s="29" t="s">
        <v>70</v>
      </c>
      <c r="B15" s="23">
        <v>6186.9</v>
      </c>
      <c r="C15" s="23">
        <v>4703</v>
      </c>
    </row>
    <row r="16" spans="1:3">
      <c r="A16" s="27" t="s">
        <v>71</v>
      </c>
      <c r="B16" s="23">
        <v>1786.8</v>
      </c>
      <c r="C16" s="23">
        <v>2179.1999999999998</v>
      </c>
    </row>
    <row r="17" spans="1:3">
      <c r="A17" s="27" t="s">
        <v>72</v>
      </c>
      <c r="B17" s="30">
        <v>3196.8</v>
      </c>
      <c r="C17" s="23">
        <v>6000</v>
      </c>
    </row>
    <row r="18" spans="1:3">
      <c r="A18" s="31" t="s">
        <v>73</v>
      </c>
      <c r="B18" s="30">
        <v>2547.4</v>
      </c>
      <c r="C18" s="23">
        <v>34.6</v>
      </c>
    </row>
    <row r="19" spans="1:3">
      <c r="A19" s="31" t="s">
        <v>74</v>
      </c>
      <c r="B19" s="32">
        <v>0</v>
      </c>
      <c r="C19" s="23">
        <v>0</v>
      </c>
    </row>
    <row r="20" spans="1:3">
      <c r="A20" s="33" t="s">
        <v>75</v>
      </c>
      <c r="B20" s="34">
        <v>0</v>
      </c>
      <c r="C20" s="23">
        <v>0</v>
      </c>
    </row>
    <row r="21" spans="1:3">
      <c r="A21" s="33" t="s">
        <v>76</v>
      </c>
      <c r="B21" s="34">
        <v>0</v>
      </c>
      <c r="C21" s="23">
        <v>0</v>
      </c>
    </row>
    <row r="22" spans="1:3">
      <c r="A22" s="33" t="s">
        <v>77</v>
      </c>
      <c r="B22" s="34">
        <v>0</v>
      </c>
      <c r="C22" s="23">
        <v>0</v>
      </c>
    </row>
    <row r="23" spans="1:3">
      <c r="A23" s="35" t="s">
        <v>78</v>
      </c>
      <c r="B23" s="34">
        <v>11</v>
      </c>
      <c r="C23" s="23">
        <v>0</v>
      </c>
    </row>
    <row r="24" spans="1:3" ht="14.25">
      <c r="A24" s="36" t="s">
        <v>79</v>
      </c>
      <c r="B24" s="37">
        <v>123.1</v>
      </c>
      <c r="C24" s="23">
        <v>0</v>
      </c>
    </row>
  </sheetData>
  <mergeCells count="1">
    <mergeCell ref="A1:C1"/>
  </mergeCells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C15" sqref="C15"/>
    </sheetView>
  </sheetViews>
  <sheetFormatPr defaultRowHeight="13.5"/>
  <cols>
    <col min="1" max="1" width="25" customWidth="1"/>
    <col min="2" max="4" width="23.75" customWidth="1"/>
    <col min="5" max="5" width="13.625" customWidth="1"/>
  </cols>
  <sheetData>
    <row r="1" spans="1:18" ht="20.25">
      <c r="A1" s="161" t="s">
        <v>58</v>
      </c>
      <c r="B1" s="161"/>
      <c r="C1" s="161"/>
      <c r="D1" s="161"/>
      <c r="E1" s="161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4.25" customHeight="1">
      <c r="A2" s="164"/>
      <c r="B2" s="165" t="s">
        <v>52</v>
      </c>
      <c r="C2" s="159" t="s">
        <v>575</v>
      </c>
      <c r="D2" s="159" t="s">
        <v>576</v>
      </c>
      <c r="E2" s="162" t="s">
        <v>349</v>
      </c>
    </row>
    <row r="3" spans="1:18" ht="30.75" customHeight="1">
      <c r="A3" s="164"/>
      <c r="B3" s="165"/>
      <c r="C3" s="160"/>
      <c r="D3" s="160"/>
      <c r="E3" s="163"/>
    </row>
    <row r="4" spans="1:18" ht="15" customHeight="1">
      <c r="A4" s="10" t="s">
        <v>83</v>
      </c>
      <c r="B4" s="1" t="s">
        <v>53</v>
      </c>
      <c r="C4" s="1">
        <v>998</v>
      </c>
      <c r="D4" s="15">
        <v>994</v>
      </c>
      <c r="E4" s="39">
        <v>0.4</v>
      </c>
    </row>
    <row r="5" spans="1:18" ht="15" customHeight="1">
      <c r="A5" s="10" t="s">
        <v>82</v>
      </c>
      <c r="B5" s="1" t="s">
        <v>84</v>
      </c>
      <c r="C5" s="141">
        <v>32292.799999999999</v>
      </c>
      <c r="D5" s="142">
        <v>32533.7</v>
      </c>
      <c r="E5" s="138">
        <v>-0.74</v>
      </c>
    </row>
    <row r="6" spans="1:18" ht="15" customHeight="1">
      <c r="A6" s="10" t="s">
        <v>85</v>
      </c>
      <c r="B6" s="2" t="s">
        <v>54</v>
      </c>
      <c r="C6" s="137">
        <v>8374848</v>
      </c>
      <c r="D6" s="140">
        <v>8051446</v>
      </c>
      <c r="E6" s="139">
        <v>4.0199999999999996</v>
      </c>
    </row>
    <row r="7" spans="1:18" ht="15" customHeight="1">
      <c r="A7" s="10" t="s">
        <v>55</v>
      </c>
      <c r="B7" s="2" t="s">
        <v>54</v>
      </c>
      <c r="C7" s="137">
        <v>137528</v>
      </c>
      <c r="D7" s="137">
        <v>149473</v>
      </c>
      <c r="E7" s="139">
        <v>-7.99</v>
      </c>
    </row>
    <row r="8" spans="1:18" ht="15" customHeight="1">
      <c r="A8" s="10" t="s">
        <v>86</v>
      </c>
      <c r="B8" s="2" t="s">
        <v>54</v>
      </c>
      <c r="C8" s="137">
        <v>296385</v>
      </c>
      <c r="D8" s="137">
        <v>315200</v>
      </c>
      <c r="E8" s="139">
        <v>-5.97</v>
      </c>
    </row>
    <row r="9" spans="1:18" ht="15" customHeight="1">
      <c r="A9" s="10" t="s">
        <v>87</v>
      </c>
      <c r="B9" s="2" t="s">
        <v>54</v>
      </c>
      <c r="C9" s="137">
        <v>218897</v>
      </c>
      <c r="D9" s="137">
        <v>292820.09999999998</v>
      </c>
      <c r="E9" s="139">
        <v>-25.25</v>
      </c>
    </row>
    <row r="10" spans="1:18" ht="15" customHeight="1">
      <c r="A10" s="10" t="s">
        <v>88</v>
      </c>
      <c r="B10" s="2" t="s">
        <v>56</v>
      </c>
      <c r="C10" s="137">
        <v>298760</v>
      </c>
      <c r="D10" s="137">
        <v>286755</v>
      </c>
      <c r="E10" s="139">
        <v>4.1900000000000004</v>
      </c>
    </row>
    <row r="11" spans="1:18" ht="15" customHeight="1">
      <c r="A11" s="10" t="s">
        <v>89</v>
      </c>
      <c r="B11" s="2" t="s">
        <v>56</v>
      </c>
      <c r="C11" s="137">
        <v>225456</v>
      </c>
      <c r="D11" s="137">
        <v>215483</v>
      </c>
      <c r="E11" s="139">
        <v>4.63</v>
      </c>
    </row>
    <row r="12" spans="1:18" ht="15" customHeight="1">
      <c r="A12" s="10" t="s">
        <v>90</v>
      </c>
      <c r="B12" s="2" t="s">
        <v>56</v>
      </c>
      <c r="C12" s="137">
        <v>114510</v>
      </c>
      <c r="D12" s="137">
        <v>117860</v>
      </c>
      <c r="E12" s="139">
        <v>-2.84</v>
      </c>
    </row>
    <row r="13" spans="1:18" ht="15" customHeight="1">
      <c r="A13" s="10" t="s">
        <v>91</v>
      </c>
      <c r="B13" s="2" t="s">
        <v>56</v>
      </c>
      <c r="C13" s="137">
        <v>84423</v>
      </c>
      <c r="D13" s="137">
        <v>86463</v>
      </c>
      <c r="E13" s="139">
        <v>-2.36</v>
      </c>
    </row>
    <row r="14" spans="1:18" ht="15" customHeight="1">
      <c r="A14" s="10" t="s">
        <v>92</v>
      </c>
      <c r="B14" s="2" t="s">
        <v>57</v>
      </c>
      <c r="C14" s="137">
        <v>104481</v>
      </c>
      <c r="D14" s="137">
        <v>105834</v>
      </c>
      <c r="E14" s="139">
        <v>-1.28</v>
      </c>
    </row>
    <row r="15" spans="1:18" ht="15" customHeight="1">
      <c r="A15" s="10" t="s">
        <v>93</v>
      </c>
      <c r="B15" s="2" t="s">
        <v>54</v>
      </c>
      <c r="C15" s="137">
        <v>627952</v>
      </c>
      <c r="D15" s="137">
        <v>572470</v>
      </c>
      <c r="E15" s="139">
        <v>9.69</v>
      </c>
    </row>
    <row r="18" ht="15" customHeight="1"/>
    <row r="19" ht="15" customHeight="1"/>
  </sheetData>
  <mergeCells count="6">
    <mergeCell ref="D2:D3"/>
    <mergeCell ref="A1:E1"/>
    <mergeCell ref="E2:E3"/>
    <mergeCell ref="A2:A3"/>
    <mergeCell ref="B2:B3"/>
    <mergeCell ref="C2:C3"/>
  </mergeCells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L19" sqref="L19"/>
    </sheetView>
  </sheetViews>
  <sheetFormatPr defaultRowHeight="13.5"/>
  <cols>
    <col min="1" max="1" width="13.5" customWidth="1"/>
    <col min="2" max="2" width="12.375" customWidth="1"/>
    <col min="3" max="3" width="13.125" style="123" customWidth="1"/>
    <col min="4" max="4" width="23.625" style="123" customWidth="1"/>
    <col min="5" max="5" width="10.5" hidden="1" customWidth="1"/>
    <col min="6" max="6" width="10.375" style="124" hidden="1" customWidth="1"/>
    <col min="257" max="257" width="13.5" customWidth="1"/>
    <col min="258" max="258" width="12.375" customWidth="1"/>
    <col min="259" max="259" width="13.125" customWidth="1"/>
    <col min="260" max="260" width="23.625" customWidth="1"/>
    <col min="261" max="262" width="0" hidden="1" customWidth="1"/>
    <col min="513" max="513" width="13.5" customWidth="1"/>
    <col min="514" max="514" width="12.375" customWidth="1"/>
    <col min="515" max="515" width="13.125" customWidth="1"/>
    <col min="516" max="516" width="23.625" customWidth="1"/>
    <col min="517" max="518" width="0" hidden="1" customWidth="1"/>
    <col min="769" max="769" width="13.5" customWidth="1"/>
    <col min="770" max="770" width="12.375" customWidth="1"/>
    <col min="771" max="771" width="13.125" customWidth="1"/>
    <col min="772" max="772" width="23.625" customWidth="1"/>
    <col min="773" max="774" width="0" hidden="1" customWidth="1"/>
    <col min="1025" max="1025" width="13.5" customWidth="1"/>
    <col min="1026" max="1026" width="12.375" customWidth="1"/>
    <col min="1027" max="1027" width="13.125" customWidth="1"/>
    <col min="1028" max="1028" width="23.625" customWidth="1"/>
    <col min="1029" max="1030" width="0" hidden="1" customWidth="1"/>
    <col min="1281" max="1281" width="13.5" customWidth="1"/>
    <col min="1282" max="1282" width="12.375" customWidth="1"/>
    <col min="1283" max="1283" width="13.125" customWidth="1"/>
    <col min="1284" max="1284" width="23.625" customWidth="1"/>
    <col min="1285" max="1286" width="0" hidden="1" customWidth="1"/>
    <col min="1537" max="1537" width="13.5" customWidth="1"/>
    <col min="1538" max="1538" width="12.375" customWidth="1"/>
    <col min="1539" max="1539" width="13.125" customWidth="1"/>
    <col min="1540" max="1540" width="23.625" customWidth="1"/>
    <col min="1541" max="1542" width="0" hidden="1" customWidth="1"/>
    <col min="1793" max="1793" width="13.5" customWidth="1"/>
    <col min="1794" max="1794" width="12.375" customWidth="1"/>
    <col min="1795" max="1795" width="13.125" customWidth="1"/>
    <col min="1796" max="1796" width="23.625" customWidth="1"/>
    <col min="1797" max="1798" width="0" hidden="1" customWidth="1"/>
    <col min="2049" max="2049" width="13.5" customWidth="1"/>
    <col min="2050" max="2050" width="12.375" customWidth="1"/>
    <col min="2051" max="2051" width="13.125" customWidth="1"/>
    <col min="2052" max="2052" width="23.625" customWidth="1"/>
    <col min="2053" max="2054" width="0" hidden="1" customWidth="1"/>
    <col min="2305" max="2305" width="13.5" customWidth="1"/>
    <col min="2306" max="2306" width="12.375" customWidth="1"/>
    <col min="2307" max="2307" width="13.125" customWidth="1"/>
    <col min="2308" max="2308" width="23.625" customWidth="1"/>
    <col min="2309" max="2310" width="0" hidden="1" customWidth="1"/>
    <col min="2561" max="2561" width="13.5" customWidth="1"/>
    <col min="2562" max="2562" width="12.375" customWidth="1"/>
    <col min="2563" max="2563" width="13.125" customWidth="1"/>
    <col min="2564" max="2564" width="23.625" customWidth="1"/>
    <col min="2565" max="2566" width="0" hidden="1" customWidth="1"/>
    <col min="2817" max="2817" width="13.5" customWidth="1"/>
    <col min="2818" max="2818" width="12.375" customWidth="1"/>
    <col min="2819" max="2819" width="13.125" customWidth="1"/>
    <col min="2820" max="2820" width="23.625" customWidth="1"/>
    <col min="2821" max="2822" width="0" hidden="1" customWidth="1"/>
    <col min="3073" max="3073" width="13.5" customWidth="1"/>
    <col min="3074" max="3074" width="12.375" customWidth="1"/>
    <col min="3075" max="3075" width="13.125" customWidth="1"/>
    <col min="3076" max="3076" width="23.625" customWidth="1"/>
    <col min="3077" max="3078" width="0" hidden="1" customWidth="1"/>
    <col min="3329" max="3329" width="13.5" customWidth="1"/>
    <col min="3330" max="3330" width="12.375" customWidth="1"/>
    <col min="3331" max="3331" width="13.125" customWidth="1"/>
    <col min="3332" max="3332" width="23.625" customWidth="1"/>
    <col min="3333" max="3334" width="0" hidden="1" customWidth="1"/>
    <col min="3585" max="3585" width="13.5" customWidth="1"/>
    <col min="3586" max="3586" width="12.375" customWidth="1"/>
    <col min="3587" max="3587" width="13.125" customWidth="1"/>
    <col min="3588" max="3588" width="23.625" customWidth="1"/>
    <col min="3589" max="3590" width="0" hidden="1" customWidth="1"/>
    <col min="3841" max="3841" width="13.5" customWidth="1"/>
    <col min="3842" max="3842" width="12.375" customWidth="1"/>
    <col min="3843" max="3843" width="13.125" customWidth="1"/>
    <col min="3844" max="3844" width="23.625" customWidth="1"/>
    <col min="3845" max="3846" width="0" hidden="1" customWidth="1"/>
    <col min="4097" max="4097" width="13.5" customWidth="1"/>
    <col min="4098" max="4098" width="12.375" customWidth="1"/>
    <col min="4099" max="4099" width="13.125" customWidth="1"/>
    <col min="4100" max="4100" width="23.625" customWidth="1"/>
    <col min="4101" max="4102" width="0" hidden="1" customWidth="1"/>
    <col min="4353" max="4353" width="13.5" customWidth="1"/>
    <col min="4354" max="4354" width="12.375" customWidth="1"/>
    <col min="4355" max="4355" width="13.125" customWidth="1"/>
    <col min="4356" max="4356" width="23.625" customWidth="1"/>
    <col min="4357" max="4358" width="0" hidden="1" customWidth="1"/>
    <col min="4609" max="4609" width="13.5" customWidth="1"/>
    <col min="4610" max="4610" width="12.375" customWidth="1"/>
    <col min="4611" max="4611" width="13.125" customWidth="1"/>
    <col min="4612" max="4612" width="23.625" customWidth="1"/>
    <col min="4613" max="4614" width="0" hidden="1" customWidth="1"/>
    <col min="4865" max="4865" width="13.5" customWidth="1"/>
    <col min="4866" max="4866" width="12.375" customWidth="1"/>
    <col min="4867" max="4867" width="13.125" customWidth="1"/>
    <col min="4868" max="4868" width="23.625" customWidth="1"/>
    <col min="4869" max="4870" width="0" hidden="1" customWidth="1"/>
    <col min="5121" max="5121" width="13.5" customWidth="1"/>
    <col min="5122" max="5122" width="12.375" customWidth="1"/>
    <col min="5123" max="5123" width="13.125" customWidth="1"/>
    <col min="5124" max="5124" width="23.625" customWidth="1"/>
    <col min="5125" max="5126" width="0" hidden="1" customWidth="1"/>
    <col min="5377" max="5377" width="13.5" customWidth="1"/>
    <col min="5378" max="5378" width="12.375" customWidth="1"/>
    <col min="5379" max="5379" width="13.125" customWidth="1"/>
    <col min="5380" max="5380" width="23.625" customWidth="1"/>
    <col min="5381" max="5382" width="0" hidden="1" customWidth="1"/>
    <col min="5633" max="5633" width="13.5" customWidth="1"/>
    <col min="5634" max="5634" width="12.375" customWidth="1"/>
    <col min="5635" max="5635" width="13.125" customWidth="1"/>
    <col min="5636" max="5636" width="23.625" customWidth="1"/>
    <col min="5637" max="5638" width="0" hidden="1" customWidth="1"/>
    <col min="5889" max="5889" width="13.5" customWidth="1"/>
    <col min="5890" max="5890" width="12.375" customWidth="1"/>
    <col min="5891" max="5891" width="13.125" customWidth="1"/>
    <col min="5892" max="5892" width="23.625" customWidth="1"/>
    <col min="5893" max="5894" width="0" hidden="1" customWidth="1"/>
    <col min="6145" max="6145" width="13.5" customWidth="1"/>
    <col min="6146" max="6146" width="12.375" customWidth="1"/>
    <col min="6147" max="6147" width="13.125" customWidth="1"/>
    <col min="6148" max="6148" width="23.625" customWidth="1"/>
    <col min="6149" max="6150" width="0" hidden="1" customWidth="1"/>
    <col min="6401" max="6401" width="13.5" customWidth="1"/>
    <col min="6402" max="6402" width="12.375" customWidth="1"/>
    <col min="6403" max="6403" width="13.125" customWidth="1"/>
    <col min="6404" max="6404" width="23.625" customWidth="1"/>
    <col min="6405" max="6406" width="0" hidden="1" customWidth="1"/>
    <col min="6657" max="6657" width="13.5" customWidth="1"/>
    <col min="6658" max="6658" width="12.375" customWidth="1"/>
    <col min="6659" max="6659" width="13.125" customWidth="1"/>
    <col min="6660" max="6660" width="23.625" customWidth="1"/>
    <col min="6661" max="6662" width="0" hidden="1" customWidth="1"/>
    <col min="6913" max="6913" width="13.5" customWidth="1"/>
    <col min="6914" max="6914" width="12.375" customWidth="1"/>
    <col min="6915" max="6915" width="13.125" customWidth="1"/>
    <col min="6916" max="6916" width="23.625" customWidth="1"/>
    <col min="6917" max="6918" width="0" hidden="1" customWidth="1"/>
    <col min="7169" max="7169" width="13.5" customWidth="1"/>
    <col min="7170" max="7170" width="12.375" customWidth="1"/>
    <col min="7171" max="7171" width="13.125" customWidth="1"/>
    <col min="7172" max="7172" width="23.625" customWidth="1"/>
    <col min="7173" max="7174" width="0" hidden="1" customWidth="1"/>
    <col min="7425" max="7425" width="13.5" customWidth="1"/>
    <col min="7426" max="7426" width="12.375" customWidth="1"/>
    <col min="7427" max="7427" width="13.125" customWidth="1"/>
    <col min="7428" max="7428" width="23.625" customWidth="1"/>
    <col min="7429" max="7430" width="0" hidden="1" customWidth="1"/>
    <col min="7681" max="7681" width="13.5" customWidth="1"/>
    <col min="7682" max="7682" width="12.375" customWidth="1"/>
    <col min="7683" max="7683" width="13.125" customWidth="1"/>
    <col min="7684" max="7684" width="23.625" customWidth="1"/>
    <col min="7685" max="7686" width="0" hidden="1" customWidth="1"/>
    <col min="7937" max="7937" width="13.5" customWidth="1"/>
    <col min="7938" max="7938" width="12.375" customWidth="1"/>
    <col min="7939" max="7939" width="13.125" customWidth="1"/>
    <col min="7940" max="7940" width="23.625" customWidth="1"/>
    <col min="7941" max="7942" width="0" hidden="1" customWidth="1"/>
    <col min="8193" max="8193" width="13.5" customWidth="1"/>
    <col min="8194" max="8194" width="12.375" customWidth="1"/>
    <col min="8195" max="8195" width="13.125" customWidth="1"/>
    <col min="8196" max="8196" width="23.625" customWidth="1"/>
    <col min="8197" max="8198" width="0" hidden="1" customWidth="1"/>
    <col min="8449" max="8449" width="13.5" customWidth="1"/>
    <col min="8450" max="8450" width="12.375" customWidth="1"/>
    <col min="8451" max="8451" width="13.125" customWidth="1"/>
    <col min="8452" max="8452" width="23.625" customWidth="1"/>
    <col min="8453" max="8454" width="0" hidden="1" customWidth="1"/>
    <col min="8705" max="8705" width="13.5" customWidth="1"/>
    <col min="8706" max="8706" width="12.375" customWidth="1"/>
    <col min="8707" max="8707" width="13.125" customWidth="1"/>
    <col min="8708" max="8708" width="23.625" customWidth="1"/>
    <col min="8709" max="8710" width="0" hidden="1" customWidth="1"/>
    <col min="8961" max="8961" width="13.5" customWidth="1"/>
    <col min="8962" max="8962" width="12.375" customWidth="1"/>
    <col min="8963" max="8963" width="13.125" customWidth="1"/>
    <col min="8964" max="8964" width="23.625" customWidth="1"/>
    <col min="8965" max="8966" width="0" hidden="1" customWidth="1"/>
    <col min="9217" max="9217" width="13.5" customWidth="1"/>
    <col min="9218" max="9218" width="12.375" customWidth="1"/>
    <col min="9219" max="9219" width="13.125" customWidth="1"/>
    <col min="9220" max="9220" width="23.625" customWidth="1"/>
    <col min="9221" max="9222" width="0" hidden="1" customWidth="1"/>
    <col min="9473" max="9473" width="13.5" customWidth="1"/>
    <col min="9474" max="9474" width="12.375" customWidth="1"/>
    <col min="9475" max="9475" width="13.125" customWidth="1"/>
    <col min="9476" max="9476" width="23.625" customWidth="1"/>
    <col min="9477" max="9478" width="0" hidden="1" customWidth="1"/>
    <col min="9729" max="9729" width="13.5" customWidth="1"/>
    <col min="9730" max="9730" width="12.375" customWidth="1"/>
    <col min="9731" max="9731" width="13.125" customWidth="1"/>
    <col min="9732" max="9732" width="23.625" customWidth="1"/>
    <col min="9733" max="9734" width="0" hidden="1" customWidth="1"/>
    <col min="9985" max="9985" width="13.5" customWidth="1"/>
    <col min="9986" max="9986" width="12.375" customWidth="1"/>
    <col min="9987" max="9987" width="13.125" customWidth="1"/>
    <col min="9988" max="9988" width="23.625" customWidth="1"/>
    <col min="9989" max="9990" width="0" hidden="1" customWidth="1"/>
    <col min="10241" max="10241" width="13.5" customWidth="1"/>
    <col min="10242" max="10242" width="12.375" customWidth="1"/>
    <col min="10243" max="10243" width="13.125" customWidth="1"/>
    <col min="10244" max="10244" width="23.625" customWidth="1"/>
    <col min="10245" max="10246" width="0" hidden="1" customWidth="1"/>
    <col min="10497" max="10497" width="13.5" customWidth="1"/>
    <col min="10498" max="10498" width="12.375" customWidth="1"/>
    <col min="10499" max="10499" width="13.125" customWidth="1"/>
    <col min="10500" max="10500" width="23.625" customWidth="1"/>
    <col min="10501" max="10502" width="0" hidden="1" customWidth="1"/>
    <col min="10753" max="10753" width="13.5" customWidth="1"/>
    <col min="10754" max="10754" width="12.375" customWidth="1"/>
    <col min="10755" max="10755" width="13.125" customWidth="1"/>
    <col min="10756" max="10756" width="23.625" customWidth="1"/>
    <col min="10757" max="10758" width="0" hidden="1" customWidth="1"/>
    <col min="11009" max="11009" width="13.5" customWidth="1"/>
    <col min="11010" max="11010" width="12.375" customWidth="1"/>
    <col min="11011" max="11011" width="13.125" customWidth="1"/>
    <col min="11012" max="11012" width="23.625" customWidth="1"/>
    <col min="11013" max="11014" width="0" hidden="1" customWidth="1"/>
    <col min="11265" max="11265" width="13.5" customWidth="1"/>
    <col min="11266" max="11266" width="12.375" customWidth="1"/>
    <col min="11267" max="11267" width="13.125" customWidth="1"/>
    <col min="11268" max="11268" width="23.625" customWidth="1"/>
    <col min="11269" max="11270" width="0" hidden="1" customWidth="1"/>
    <col min="11521" max="11521" width="13.5" customWidth="1"/>
    <col min="11522" max="11522" width="12.375" customWidth="1"/>
    <col min="11523" max="11523" width="13.125" customWidth="1"/>
    <col min="11524" max="11524" width="23.625" customWidth="1"/>
    <col min="11525" max="11526" width="0" hidden="1" customWidth="1"/>
    <col min="11777" max="11777" width="13.5" customWidth="1"/>
    <col min="11778" max="11778" width="12.375" customWidth="1"/>
    <col min="11779" max="11779" width="13.125" customWidth="1"/>
    <col min="11780" max="11780" width="23.625" customWidth="1"/>
    <col min="11781" max="11782" width="0" hidden="1" customWidth="1"/>
    <col min="12033" max="12033" width="13.5" customWidth="1"/>
    <col min="12034" max="12034" width="12.375" customWidth="1"/>
    <col min="12035" max="12035" width="13.125" customWidth="1"/>
    <col min="12036" max="12036" width="23.625" customWidth="1"/>
    <col min="12037" max="12038" width="0" hidden="1" customWidth="1"/>
    <col min="12289" max="12289" width="13.5" customWidth="1"/>
    <col min="12290" max="12290" width="12.375" customWidth="1"/>
    <col min="12291" max="12291" width="13.125" customWidth="1"/>
    <col min="12292" max="12292" width="23.625" customWidth="1"/>
    <col min="12293" max="12294" width="0" hidden="1" customWidth="1"/>
    <col min="12545" max="12545" width="13.5" customWidth="1"/>
    <col min="12546" max="12546" width="12.375" customWidth="1"/>
    <col min="12547" max="12547" width="13.125" customWidth="1"/>
    <col min="12548" max="12548" width="23.625" customWidth="1"/>
    <col min="12549" max="12550" width="0" hidden="1" customWidth="1"/>
    <col min="12801" max="12801" width="13.5" customWidth="1"/>
    <col min="12802" max="12802" width="12.375" customWidth="1"/>
    <col min="12803" max="12803" width="13.125" customWidth="1"/>
    <col min="12804" max="12804" width="23.625" customWidth="1"/>
    <col min="12805" max="12806" width="0" hidden="1" customWidth="1"/>
    <col min="13057" max="13057" width="13.5" customWidth="1"/>
    <col min="13058" max="13058" width="12.375" customWidth="1"/>
    <col min="13059" max="13059" width="13.125" customWidth="1"/>
    <col min="13060" max="13060" width="23.625" customWidth="1"/>
    <col min="13061" max="13062" width="0" hidden="1" customWidth="1"/>
    <col min="13313" max="13313" width="13.5" customWidth="1"/>
    <col min="13314" max="13314" width="12.375" customWidth="1"/>
    <col min="13315" max="13315" width="13.125" customWidth="1"/>
    <col min="13316" max="13316" width="23.625" customWidth="1"/>
    <col min="13317" max="13318" width="0" hidden="1" customWidth="1"/>
    <col min="13569" max="13569" width="13.5" customWidth="1"/>
    <col min="13570" max="13570" width="12.375" customWidth="1"/>
    <col min="13571" max="13571" width="13.125" customWidth="1"/>
    <col min="13572" max="13572" width="23.625" customWidth="1"/>
    <col min="13573" max="13574" width="0" hidden="1" customWidth="1"/>
    <col min="13825" max="13825" width="13.5" customWidth="1"/>
    <col min="13826" max="13826" width="12.375" customWidth="1"/>
    <col min="13827" max="13827" width="13.125" customWidth="1"/>
    <col min="13828" max="13828" width="23.625" customWidth="1"/>
    <col min="13829" max="13830" width="0" hidden="1" customWidth="1"/>
    <col min="14081" max="14081" width="13.5" customWidth="1"/>
    <col min="14082" max="14082" width="12.375" customWidth="1"/>
    <col min="14083" max="14083" width="13.125" customWidth="1"/>
    <col min="14084" max="14084" width="23.625" customWidth="1"/>
    <col min="14085" max="14086" width="0" hidden="1" customWidth="1"/>
    <col min="14337" max="14337" width="13.5" customWidth="1"/>
    <col min="14338" max="14338" width="12.375" customWidth="1"/>
    <col min="14339" max="14339" width="13.125" customWidth="1"/>
    <col min="14340" max="14340" width="23.625" customWidth="1"/>
    <col min="14341" max="14342" width="0" hidden="1" customWidth="1"/>
    <col min="14593" max="14593" width="13.5" customWidth="1"/>
    <col min="14594" max="14594" width="12.375" customWidth="1"/>
    <col min="14595" max="14595" width="13.125" customWidth="1"/>
    <col min="14596" max="14596" width="23.625" customWidth="1"/>
    <col min="14597" max="14598" width="0" hidden="1" customWidth="1"/>
    <col min="14849" max="14849" width="13.5" customWidth="1"/>
    <col min="14850" max="14850" width="12.375" customWidth="1"/>
    <col min="14851" max="14851" width="13.125" customWidth="1"/>
    <col min="14852" max="14852" width="23.625" customWidth="1"/>
    <col min="14853" max="14854" width="0" hidden="1" customWidth="1"/>
    <col min="15105" max="15105" width="13.5" customWidth="1"/>
    <col min="15106" max="15106" width="12.375" customWidth="1"/>
    <col min="15107" max="15107" width="13.125" customWidth="1"/>
    <col min="15108" max="15108" width="23.625" customWidth="1"/>
    <col min="15109" max="15110" width="0" hidden="1" customWidth="1"/>
    <col min="15361" max="15361" width="13.5" customWidth="1"/>
    <col min="15362" max="15362" width="12.375" customWidth="1"/>
    <col min="15363" max="15363" width="13.125" customWidth="1"/>
    <col min="15364" max="15364" width="23.625" customWidth="1"/>
    <col min="15365" max="15366" width="0" hidden="1" customWidth="1"/>
    <col min="15617" max="15617" width="13.5" customWidth="1"/>
    <col min="15618" max="15618" width="12.375" customWidth="1"/>
    <col min="15619" max="15619" width="13.125" customWidth="1"/>
    <col min="15620" max="15620" width="23.625" customWidth="1"/>
    <col min="15621" max="15622" width="0" hidden="1" customWidth="1"/>
    <col min="15873" max="15873" width="13.5" customWidth="1"/>
    <col min="15874" max="15874" width="12.375" customWidth="1"/>
    <col min="15875" max="15875" width="13.125" customWidth="1"/>
    <col min="15876" max="15876" width="23.625" customWidth="1"/>
    <col min="15877" max="15878" width="0" hidden="1" customWidth="1"/>
    <col min="16129" max="16129" width="13.5" customWidth="1"/>
    <col min="16130" max="16130" width="12.375" customWidth="1"/>
    <col min="16131" max="16131" width="13.125" customWidth="1"/>
    <col min="16132" max="16132" width="23.625" customWidth="1"/>
    <col min="16133" max="16134" width="0" hidden="1" customWidth="1"/>
  </cols>
  <sheetData>
    <row r="1" spans="1:13" ht="39.75" customHeight="1">
      <c r="A1" s="166" t="s">
        <v>551</v>
      </c>
      <c r="B1" s="166"/>
      <c r="C1" s="166"/>
      <c r="D1" s="166"/>
      <c r="E1" s="166"/>
      <c r="F1" s="166"/>
    </row>
    <row r="2" spans="1:13" ht="20.100000000000001" customHeight="1">
      <c r="A2" s="167"/>
      <c r="B2" s="169" t="s">
        <v>552</v>
      </c>
      <c r="C2" s="170"/>
      <c r="D2" s="113" t="s">
        <v>553</v>
      </c>
      <c r="E2" s="171" t="s">
        <v>554</v>
      </c>
      <c r="F2" s="172"/>
      <c r="I2" s="143"/>
      <c r="J2" s="144" t="s">
        <v>588</v>
      </c>
      <c r="K2" s="151" t="s">
        <v>607</v>
      </c>
      <c r="L2" s="152" t="s">
        <v>608</v>
      </c>
    </row>
    <row r="3" spans="1:13" ht="47.25" customHeight="1">
      <c r="A3" s="168"/>
      <c r="B3" s="114" t="s">
        <v>604</v>
      </c>
      <c r="C3" s="113" t="s">
        <v>605</v>
      </c>
      <c r="D3" s="113" t="s">
        <v>606</v>
      </c>
      <c r="E3" s="113" t="s">
        <v>555</v>
      </c>
      <c r="F3" s="115" t="s">
        <v>556</v>
      </c>
      <c r="I3" s="143"/>
      <c r="J3" s="144" t="s">
        <v>589</v>
      </c>
      <c r="K3" s="151" t="s">
        <v>589</v>
      </c>
      <c r="L3" s="154" t="s">
        <v>589</v>
      </c>
    </row>
    <row r="4" spans="1:13" ht="20.100000000000001" customHeight="1">
      <c r="A4" s="116" t="s">
        <v>52</v>
      </c>
      <c r="B4" s="117" t="s">
        <v>53</v>
      </c>
      <c r="C4" s="113" t="s">
        <v>54</v>
      </c>
      <c r="D4" s="113" t="s">
        <v>54</v>
      </c>
      <c r="E4" s="113"/>
      <c r="F4" s="115"/>
      <c r="I4" s="144" t="s">
        <v>590</v>
      </c>
      <c r="J4" s="145">
        <v>9952</v>
      </c>
      <c r="K4" s="152">
        <v>670560.26998684008</v>
      </c>
      <c r="L4" s="152">
        <f>SUM(L5:L20)</f>
        <v>1069277.2749999999</v>
      </c>
      <c r="M4" s="144" t="s">
        <v>590</v>
      </c>
    </row>
    <row r="5" spans="1:13" ht="20.100000000000001" customHeight="1">
      <c r="A5" s="117" t="s">
        <v>146</v>
      </c>
      <c r="B5" s="145">
        <v>9952</v>
      </c>
      <c r="C5" s="152">
        <v>670560.26998684008</v>
      </c>
      <c r="D5" s="152">
        <v>1069277.2749999999</v>
      </c>
      <c r="E5" s="113">
        <f>SUM(E6:E21)</f>
        <v>45232.98</v>
      </c>
      <c r="F5" s="113">
        <f>SUM(F6:F21)</f>
        <v>32533.659999999996</v>
      </c>
      <c r="I5" s="146" t="s">
        <v>163</v>
      </c>
      <c r="J5" s="145">
        <v>1768</v>
      </c>
      <c r="K5" s="152">
        <v>58233.545518649946</v>
      </c>
      <c r="L5" s="152">
        <v>116252.37</v>
      </c>
      <c r="M5" s="146" t="s">
        <v>163</v>
      </c>
    </row>
    <row r="6" spans="1:13" ht="20.100000000000001" customHeight="1">
      <c r="A6" s="117" t="s">
        <v>557</v>
      </c>
      <c r="B6" s="145">
        <v>1768</v>
      </c>
      <c r="C6" s="152">
        <v>58233.545518649946</v>
      </c>
      <c r="D6" s="152">
        <v>116252.37</v>
      </c>
      <c r="E6" s="118">
        <v>1590.7</v>
      </c>
      <c r="F6" s="113">
        <v>1578.9</v>
      </c>
      <c r="I6" s="147" t="s">
        <v>591</v>
      </c>
      <c r="J6" s="148">
        <v>1051</v>
      </c>
      <c r="K6" s="153">
        <v>59103.277314949955</v>
      </c>
      <c r="L6" s="153">
        <v>55367.27</v>
      </c>
      <c r="M6" s="147" t="s">
        <v>591</v>
      </c>
    </row>
    <row r="7" spans="1:13" ht="20.100000000000001" customHeight="1">
      <c r="A7" s="117" t="s">
        <v>558</v>
      </c>
      <c r="B7" s="148">
        <v>1051</v>
      </c>
      <c r="C7" s="153">
        <v>59103.277314949955</v>
      </c>
      <c r="D7" s="153">
        <v>55367.27</v>
      </c>
      <c r="E7" s="118">
        <v>1546.9</v>
      </c>
      <c r="F7" s="113">
        <v>1271.9000000000001</v>
      </c>
      <c r="I7" s="147" t="s">
        <v>157</v>
      </c>
      <c r="J7" s="148">
        <v>581</v>
      </c>
      <c r="K7" s="153">
        <v>51722.174376000017</v>
      </c>
      <c r="L7" s="153">
        <v>42401.734999999993</v>
      </c>
      <c r="M7" s="147" t="s">
        <v>157</v>
      </c>
    </row>
    <row r="8" spans="1:13" ht="20.100000000000001" customHeight="1">
      <c r="A8" s="117" t="s">
        <v>559</v>
      </c>
      <c r="B8" s="148">
        <v>1289</v>
      </c>
      <c r="C8" s="153">
        <v>50787.231616649995</v>
      </c>
      <c r="D8" s="153">
        <v>43488.05</v>
      </c>
      <c r="E8" s="118">
        <v>1234.8</v>
      </c>
      <c r="F8" s="113">
        <v>1295.9000000000001</v>
      </c>
      <c r="I8" s="147" t="s">
        <v>592</v>
      </c>
      <c r="J8" s="148">
        <v>639</v>
      </c>
      <c r="K8" s="153">
        <v>50328.327725050025</v>
      </c>
      <c r="L8" s="153">
        <v>76321.3</v>
      </c>
      <c r="M8" s="147" t="s">
        <v>592</v>
      </c>
    </row>
    <row r="9" spans="1:13" ht="20.100000000000001" customHeight="1">
      <c r="A9" s="117" t="s">
        <v>560</v>
      </c>
      <c r="B9" s="148">
        <v>594</v>
      </c>
      <c r="C9" s="153">
        <v>64125.102856499994</v>
      </c>
      <c r="D9" s="153">
        <v>80429.429999999993</v>
      </c>
      <c r="E9" s="118">
        <v>1801.1</v>
      </c>
      <c r="F9" s="113">
        <v>1492</v>
      </c>
      <c r="I9" s="147" t="s">
        <v>593</v>
      </c>
      <c r="J9" s="148">
        <v>1289</v>
      </c>
      <c r="K9" s="153">
        <v>50787.231616649995</v>
      </c>
      <c r="L9" s="153">
        <v>43488.05</v>
      </c>
      <c r="M9" s="147" t="s">
        <v>593</v>
      </c>
    </row>
    <row r="10" spans="1:13" ht="20.100000000000001" customHeight="1">
      <c r="A10" s="117" t="s">
        <v>561</v>
      </c>
      <c r="B10" s="148">
        <v>581</v>
      </c>
      <c r="C10" s="153">
        <v>51722.174376000017</v>
      </c>
      <c r="D10" s="153">
        <v>42401.734999999993</v>
      </c>
      <c r="E10" s="118">
        <v>1929</v>
      </c>
      <c r="F10" s="113">
        <v>1245.5999999999999</v>
      </c>
      <c r="I10" s="147" t="s">
        <v>594</v>
      </c>
      <c r="J10" s="148">
        <v>594</v>
      </c>
      <c r="K10" s="153">
        <v>64125.102856499994</v>
      </c>
      <c r="L10" s="153">
        <v>80429.429999999993</v>
      </c>
      <c r="M10" s="147" t="s">
        <v>594</v>
      </c>
    </row>
    <row r="11" spans="1:13" ht="20.100000000000001" customHeight="1">
      <c r="A11" s="117" t="s">
        <v>562</v>
      </c>
      <c r="B11" s="148">
        <v>1596</v>
      </c>
      <c r="C11" s="153">
        <v>55095.728827550076</v>
      </c>
      <c r="D11" s="153">
        <v>101699.04</v>
      </c>
      <c r="E11" s="118">
        <v>3602.1</v>
      </c>
      <c r="F11" s="113">
        <v>2380.9</v>
      </c>
      <c r="I11" s="147" t="s">
        <v>595</v>
      </c>
      <c r="J11" s="148">
        <v>1596</v>
      </c>
      <c r="K11" s="153">
        <v>55095.728827550076</v>
      </c>
      <c r="L11" s="153">
        <v>101699.04</v>
      </c>
      <c r="M11" s="147" t="s">
        <v>595</v>
      </c>
    </row>
    <row r="12" spans="1:13" ht="20.100000000000001" customHeight="1">
      <c r="A12" s="117" t="s">
        <v>563</v>
      </c>
      <c r="B12" s="148">
        <v>639</v>
      </c>
      <c r="C12" s="153">
        <v>50328.327725050025</v>
      </c>
      <c r="D12" s="153">
        <v>76321.3</v>
      </c>
      <c r="E12" s="118">
        <v>3997</v>
      </c>
      <c r="F12" s="113">
        <v>1320.9</v>
      </c>
      <c r="I12" s="147" t="s">
        <v>596</v>
      </c>
      <c r="J12" s="148">
        <v>575</v>
      </c>
      <c r="K12" s="153">
        <v>32236.470185449994</v>
      </c>
      <c r="L12" s="153">
        <v>13330.02</v>
      </c>
      <c r="M12" s="147" t="s">
        <v>596</v>
      </c>
    </row>
    <row r="13" spans="1:13" ht="20.100000000000001" customHeight="1">
      <c r="A13" s="117" t="s">
        <v>564</v>
      </c>
      <c r="B13" s="148">
        <v>575</v>
      </c>
      <c r="C13" s="153">
        <v>32236.470185449994</v>
      </c>
      <c r="D13" s="153">
        <v>13330.02</v>
      </c>
      <c r="E13" s="118">
        <v>354.1</v>
      </c>
      <c r="F13" s="113">
        <v>133.46</v>
      </c>
      <c r="I13" s="147" t="s">
        <v>597</v>
      </c>
      <c r="J13" s="148">
        <v>480</v>
      </c>
      <c r="K13" s="153">
        <v>48387.644338900005</v>
      </c>
      <c r="L13" s="153">
        <v>72786.7</v>
      </c>
      <c r="M13" s="147" t="s">
        <v>597</v>
      </c>
    </row>
    <row r="14" spans="1:13" ht="20.100000000000001" customHeight="1">
      <c r="A14" s="117" t="s">
        <v>565</v>
      </c>
      <c r="B14" s="148">
        <v>471</v>
      </c>
      <c r="C14" s="153">
        <v>28408.313856500012</v>
      </c>
      <c r="D14" s="153">
        <v>23505.040000000001</v>
      </c>
      <c r="E14" s="119">
        <v>103.6</v>
      </c>
      <c r="F14" s="113">
        <v>104.3</v>
      </c>
      <c r="I14" s="149" t="s">
        <v>598</v>
      </c>
      <c r="J14" s="148">
        <v>325</v>
      </c>
      <c r="K14" s="153">
        <v>41733.025569999998</v>
      </c>
      <c r="L14" s="153">
        <v>65062.17</v>
      </c>
      <c r="M14" s="149" t="s">
        <v>598</v>
      </c>
    </row>
    <row r="15" spans="1:13" ht="20.100000000000001" customHeight="1">
      <c r="A15" s="117" t="s">
        <v>566</v>
      </c>
      <c r="B15" s="148">
        <v>480</v>
      </c>
      <c r="C15" s="153">
        <v>48387.644338900005</v>
      </c>
      <c r="D15" s="153">
        <v>72786.7</v>
      </c>
      <c r="E15" s="119">
        <v>12132.1</v>
      </c>
      <c r="F15" s="113">
        <v>10281.299999999999</v>
      </c>
      <c r="I15" s="149" t="s">
        <v>599</v>
      </c>
      <c r="J15" s="148">
        <v>388</v>
      </c>
      <c r="K15" s="153">
        <v>47430.117219100037</v>
      </c>
      <c r="L15" s="153">
        <v>57785.98</v>
      </c>
      <c r="M15" s="149" t="s">
        <v>599</v>
      </c>
    </row>
    <row r="16" spans="1:13" ht="20.100000000000001" customHeight="1">
      <c r="A16" s="117" t="s">
        <v>567</v>
      </c>
      <c r="B16" s="148">
        <v>325</v>
      </c>
      <c r="C16" s="153">
        <v>41733.025569999998</v>
      </c>
      <c r="D16" s="153">
        <v>65062.17</v>
      </c>
      <c r="E16" s="119">
        <v>5958</v>
      </c>
      <c r="F16" s="113">
        <v>3871.4</v>
      </c>
      <c r="I16" s="149" t="s">
        <v>600</v>
      </c>
      <c r="J16" s="148">
        <v>195</v>
      </c>
      <c r="K16" s="153">
        <v>19466.361862799997</v>
      </c>
      <c r="L16" s="153">
        <v>34761.49</v>
      </c>
      <c r="M16" s="149" t="s">
        <v>600</v>
      </c>
    </row>
    <row r="17" spans="1:13" ht="20.100000000000001" customHeight="1">
      <c r="A17" s="117" t="s">
        <v>568</v>
      </c>
      <c r="B17" s="148">
        <v>388</v>
      </c>
      <c r="C17" s="153">
        <v>47430.117219100037</v>
      </c>
      <c r="D17" s="153">
        <v>57785.98</v>
      </c>
      <c r="E17" s="120">
        <v>4703.3999999999996</v>
      </c>
      <c r="F17" s="113">
        <v>3503.8</v>
      </c>
      <c r="I17" s="149" t="s">
        <v>601</v>
      </c>
      <c r="J17" s="148">
        <v>471</v>
      </c>
      <c r="K17" s="153">
        <v>28408.313856500012</v>
      </c>
      <c r="L17" s="153">
        <v>23505.040000000001</v>
      </c>
      <c r="M17" s="149" t="s">
        <v>601</v>
      </c>
    </row>
    <row r="18" spans="1:13" ht="20.100000000000001" customHeight="1">
      <c r="A18" s="117" t="s">
        <v>569</v>
      </c>
      <c r="B18" s="148">
        <v>195</v>
      </c>
      <c r="C18" s="153">
        <v>19466.361862799997</v>
      </c>
      <c r="D18" s="153">
        <v>34761.49</v>
      </c>
      <c r="E18" s="120">
        <v>989</v>
      </c>
      <c r="F18" s="113">
        <v>3681.3</v>
      </c>
      <c r="I18" s="149" t="s">
        <v>602</v>
      </c>
      <c r="J18" s="147" t="s">
        <v>571</v>
      </c>
      <c r="K18" s="147" t="s">
        <v>571</v>
      </c>
      <c r="L18" s="153">
        <v>15885.68</v>
      </c>
      <c r="M18" s="149" t="s">
        <v>602</v>
      </c>
    </row>
    <row r="19" spans="1:13" ht="20.100000000000001" customHeight="1">
      <c r="A19" s="117" t="s">
        <v>570</v>
      </c>
      <c r="B19" s="147" t="s">
        <v>571</v>
      </c>
      <c r="C19" s="147" t="s">
        <v>571</v>
      </c>
      <c r="D19" s="153">
        <v>15885.68</v>
      </c>
      <c r="E19" s="120">
        <v>200.38</v>
      </c>
      <c r="F19" s="113">
        <v>372</v>
      </c>
      <c r="I19" s="149" t="s">
        <v>603</v>
      </c>
      <c r="J19" s="147" t="s">
        <v>571</v>
      </c>
      <c r="K19" s="147" t="s">
        <v>571</v>
      </c>
      <c r="L19" s="153">
        <v>270201</v>
      </c>
      <c r="M19" s="149" t="s">
        <v>603</v>
      </c>
    </row>
    <row r="20" spans="1:13" ht="20.100000000000001" customHeight="1">
      <c r="A20" s="121" t="s">
        <v>572</v>
      </c>
      <c r="B20" s="147" t="s">
        <v>571</v>
      </c>
      <c r="C20" s="147" t="s">
        <v>571</v>
      </c>
      <c r="D20" s="153">
        <v>270201</v>
      </c>
      <c r="E20" s="120">
        <v>4854</v>
      </c>
      <c r="F20" s="113">
        <v>0</v>
      </c>
      <c r="I20" s="150" t="s">
        <v>343</v>
      </c>
      <c r="J20" s="147" t="s">
        <v>571</v>
      </c>
      <c r="K20" s="153">
        <v>63502.948718740023</v>
      </c>
      <c r="L20" s="153" t="s">
        <v>571</v>
      </c>
      <c r="M20" s="150" t="s">
        <v>343</v>
      </c>
    </row>
    <row r="21" spans="1:13" ht="20.100000000000001" customHeight="1">
      <c r="A21" s="122" t="s">
        <v>43</v>
      </c>
      <c r="B21" s="147" t="s">
        <v>571</v>
      </c>
      <c r="C21" s="153">
        <v>63502.948718740023</v>
      </c>
      <c r="D21" s="153" t="s">
        <v>571</v>
      </c>
      <c r="E21" s="113">
        <v>236.8</v>
      </c>
      <c r="F21" s="113">
        <v>0</v>
      </c>
    </row>
    <row r="23" spans="1:13">
      <c r="A23" s="125" t="s">
        <v>573</v>
      </c>
    </row>
  </sheetData>
  <mergeCells count="4">
    <mergeCell ref="A1:F1"/>
    <mergeCell ref="A2:A3"/>
    <mergeCell ref="B2:C2"/>
    <mergeCell ref="E2:F2"/>
  </mergeCells>
  <phoneticPr fontId="1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G7" sqref="G7"/>
    </sheetView>
  </sheetViews>
  <sheetFormatPr defaultRowHeight="13.5"/>
  <cols>
    <col min="1" max="1" width="42.5" customWidth="1"/>
    <col min="2" max="5" width="15.625" customWidth="1"/>
  </cols>
  <sheetData>
    <row r="1" spans="1:5" ht="27">
      <c r="A1" s="173" t="s">
        <v>95</v>
      </c>
      <c r="B1" s="173"/>
      <c r="C1" s="173"/>
      <c r="D1" s="173"/>
      <c r="E1" s="173"/>
    </row>
    <row r="2" spans="1:5" ht="15">
      <c r="A2" s="40"/>
      <c r="B2" s="41"/>
      <c r="C2" s="41"/>
      <c r="D2" s="42"/>
      <c r="E2" s="42" t="s">
        <v>579</v>
      </c>
    </row>
    <row r="3" spans="1:5" ht="14.25">
      <c r="A3" s="43" t="s">
        <v>96</v>
      </c>
      <c r="B3" s="43" t="s">
        <v>122</v>
      </c>
      <c r="C3" s="43" t="s">
        <v>578</v>
      </c>
      <c r="D3" s="43" t="s">
        <v>577</v>
      </c>
      <c r="E3" s="43" t="s">
        <v>578</v>
      </c>
    </row>
    <row r="4" spans="1:5" ht="15.75">
      <c r="A4" s="44" t="s">
        <v>549</v>
      </c>
      <c r="B4" s="104">
        <v>557733.16</v>
      </c>
      <c r="C4" s="102">
        <v>1.18</v>
      </c>
      <c r="D4" s="109">
        <v>355428.84</v>
      </c>
      <c r="E4" s="110">
        <v>-4.7699999999999996</v>
      </c>
    </row>
    <row r="5" spans="1:5" ht="15.75">
      <c r="A5" s="44" t="s">
        <v>97</v>
      </c>
      <c r="B5" s="105">
        <v>226476.06</v>
      </c>
      <c r="C5" s="103">
        <v>-4.2300000000000004</v>
      </c>
      <c r="D5" s="105">
        <v>205756.22</v>
      </c>
      <c r="E5" s="111">
        <v>-1.88</v>
      </c>
    </row>
    <row r="6" spans="1:5" ht="15.75">
      <c r="A6" s="44" t="s">
        <v>98</v>
      </c>
      <c r="B6" s="105">
        <v>310372.34000000003</v>
      </c>
      <c r="C6" s="103">
        <v>4.12</v>
      </c>
      <c r="D6" s="105">
        <v>106518.08</v>
      </c>
      <c r="E6" s="111">
        <v>-19.52</v>
      </c>
    </row>
    <row r="7" spans="1:5" ht="15.75">
      <c r="A7" s="44" t="s">
        <v>99</v>
      </c>
      <c r="B7" s="105">
        <v>19359.09</v>
      </c>
      <c r="C7" s="103">
        <v>-6.34</v>
      </c>
      <c r="D7" s="105">
        <v>8093.91</v>
      </c>
      <c r="E7" s="111">
        <v>-27.73</v>
      </c>
    </row>
    <row r="8" spans="1:5" ht="15.75">
      <c r="A8" s="44" t="s">
        <v>100</v>
      </c>
      <c r="B8" s="105">
        <v>291013.25</v>
      </c>
      <c r="C8" s="103">
        <v>4.9000000000000004</v>
      </c>
      <c r="D8" s="105">
        <v>98424.17</v>
      </c>
      <c r="E8" s="111">
        <v>-18.84</v>
      </c>
    </row>
    <row r="9" spans="1:5" ht="15.75">
      <c r="A9" s="44" t="s">
        <v>101</v>
      </c>
      <c r="B9" s="105">
        <v>20884.75</v>
      </c>
      <c r="C9" s="103">
        <v>25.48</v>
      </c>
      <c r="D9" s="105">
        <v>43154.55</v>
      </c>
      <c r="E9" s="111">
        <v>17.21</v>
      </c>
    </row>
    <row r="10" spans="1:5" ht="15.75">
      <c r="A10" s="44" t="s">
        <v>102</v>
      </c>
      <c r="B10" s="105">
        <v>0</v>
      </c>
      <c r="C10" s="103">
        <v>0</v>
      </c>
      <c r="D10" s="105">
        <v>24.3</v>
      </c>
      <c r="E10" s="111">
        <v>300.81</v>
      </c>
    </row>
    <row r="11" spans="1:5" ht="15.75">
      <c r="A11" s="44" t="s">
        <v>103</v>
      </c>
      <c r="B11" s="105">
        <v>0</v>
      </c>
      <c r="C11" s="107">
        <v>0</v>
      </c>
      <c r="D11" s="105">
        <v>5912.97</v>
      </c>
      <c r="E11" s="111">
        <v>14.53</v>
      </c>
    </row>
    <row r="12" spans="1:5" ht="15.75">
      <c r="A12" s="44" t="s">
        <v>104</v>
      </c>
      <c r="B12" s="105">
        <v>16822.79</v>
      </c>
      <c r="C12" s="107">
        <v>21.35</v>
      </c>
      <c r="D12" s="105">
        <v>25528.22</v>
      </c>
      <c r="E12" s="111">
        <v>15.39</v>
      </c>
    </row>
    <row r="13" spans="1:5" ht="15.75">
      <c r="A13" s="44" t="s">
        <v>105</v>
      </c>
      <c r="B13" s="105">
        <v>4044.47</v>
      </c>
      <c r="C13" s="107">
        <v>47.09</v>
      </c>
      <c r="D13" s="105">
        <v>9398.24</v>
      </c>
      <c r="E13" s="111">
        <v>38.04</v>
      </c>
    </row>
    <row r="14" spans="1:5" ht="15.75">
      <c r="A14" s="44" t="s">
        <v>106</v>
      </c>
      <c r="B14" s="105">
        <v>17.489999999999998</v>
      </c>
      <c r="C14" s="103">
        <v>-37.81</v>
      </c>
      <c r="D14" s="105">
        <v>777.48</v>
      </c>
      <c r="E14" s="111">
        <v>39.299999999999997</v>
      </c>
    </row>
    <row r="15" spans="1:5" ht="16.5" thickBot="1">
      <c r="A15" s="45" t="s">
        <v>107</v>
      </c>
      <c r="B15" s="106">
        <v>0</v>
      </c>
      <c r="C15" s="108">
        <v>0</v>
      </c>
      <c r="D15" s="106">
        <v>1513.35</v>
      </c>
      <c r="E15" s="112">
        <v>-0.30809999999999998</v>
      </c>
    </row>
  </sheetData>
  <mergeCells count="1">
    <mergeCell ref="A1:E1"/>
  </mergeCells>
  <phoneticPr fontId="1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B12" sqref="B12"/>
    </sheetView>
  </sheetViews>
  <sheetFormatPr defaultRowHeight="13.5"/>
  <cols>
    <col min="1" max="1" width="24.375" customWidth="1"/>
    <col min="2" max="2" width="15.875" customWidth="1"/>
    <col min="3" max="3" width="16.625" customWidth="1"/>
    <col min="4" max="6" width="12.625" customWidth="1"/>
  </cols>
  <sheetData>
    <row r="1" spans="1:5" ht="27">
      <c r="A1" s="47" t="s">
        <v>116</v>
      </c>
      <c r="B1" s="47"/>
      <c r="C1" s="47"/>
      <c r="D1" s="47"/>
      <c r="E1" s="47"/>
    </row>
    <row r="2" spans="1:5">
      <c r="D2" t="s">
        <v>117</v>
      </c>
    </row>
    <row r="3" spans="1:5" ht="37.5">
      <c r="A3" s="46" t="s">
        <v>108</v>
      </c>
      <c r="B3" s="46" t="s">
        <v>109</v>
      </c>
      <c r="C3" s="46" t="s">
        <v>110</v>
      </c>
      <c r="D3" s="62" t="s">
        <v>466</v>
      </c>
    </row>
    <row r="4" spans="1:5" ht="18.75">
      <c r="A4" s="46" t="s">
        <v>115</v>
      </c>
      <c r="B4" s="101">
        <v>557733.16</v>
      </c>
      <c r="C4" s="101">
        <v>551232.18000000005</v>
      </c>
      <c r="D4" s="99">
        <v>1.18</v>
      </c>
    </row>
    <row r="5" spans="1:5" ht="18.75">
      <c r="A5" s="46" t="s">
        <v>111</v>
      </c>
      <c r="B5" s="100">
        <v>430054.65</v>
      </c>
      <c r="C5" s="100">
        <v>407303.89</v>
      </c>
      <c r="D5" s="99">
        <v>5.59</v>
      </c>
    </row>
    <row r="6" spans="1:5" ht="18.75">
      <c r="A6" s="46" t="s">
        <v>112</v>
      </c>
      <c r="B6" s="100">
        <v>196.4</v>
      </c>
      <c r="C6" s="100">
        <v>6149.04</v>
      </c>
      <c r="D6" s="99">
        <v>-96.81</v>
      </c>
    </row>
    <row r="7" spans="1:5" ht="18.75">
      <c r="A7" s="46" t="s">
        <v>113</v>
      </c>
      <c r="B7" s="100">
        <v>8348.7099999999991</v>
      </c>
      <c r="C7" s="100">
        <v>9164.86</v>
      </c>
      <c r="D7" s="99">
        <v>-12.07</v>
      </c>
    </row>
    <row r="8" spans="1:5" ht="18.75">
      <c r="A8" s="46" t="s">
        <v>114</v>
      </c>
      <c r="B8" s="100">
        <v>119329.8</v>
      </c>
      <c r="C8" s="100">
        <v>134763.45000000001</v>
      </c>
      <c r="D8" s="99">
        <v>-17.989999999999998</v>
      </c>
    </row>
  </sheetData>
  <phoneticPr fontId="1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8"/>
  <sheetViews>
    <sheetView workbookViewId="0">
      <selection activeCell="C5" sqref="C5:C26"/>
    </sheetView>
  </sheetViews>
  <sheetFormatPr defaultRowHeight="13.5"/>
  <cols>
    <col min="1" max="1" width="15.625" customWidth="1"/>
    <col min="2" max="2" width="20" customWidth="1"/>
    <col min="3" max="4" width="15.625" customWidth="1"/>
  </cols>
  <sheetData>
    <row r="1" spans="1:4" ht="20.25">
      <c r="A1" s="174" t="s">
        <v>118</v>
      </c>
      <c r="B1" s="175"/>
      <c r="C1" s="175"/>
      <c r="D1" s="175"/>
    </row>
    <row r="2" spans="1:4" ht="22.5">
      <c r="A2" s="48"/>
      <c r="B2" s="176" t="s">
        <v>119</v>
      </c>
      <c r="C2" s="176"/>
      <c r="D2" s="176"/>
    </row>
    <row r="3" spans="1:4" ht="14.25">
      <c r="A3" s="49" t="s">
        <v>120</v>
      </c>
      <c r="B3" s="49" t="s">
        <v>121</v>
      </c>
      <c r="C3" s="49" t="s">
        <v>122</v>
      </c>
      <c r="D3" s="49" t="s">
        <v>123</v>
      </c>
    </row>
    <row r="4" spans="1:4" ht="14.25">
      <c r="B4" s="53" t="s">
        <v>146</v>
      </c>
      <c r="C4" s="54">
        <v>557733.16</v>
      </c>
      <c r="D4" s="54">
        <f>SUM(D5:D26)</f>
        <v>898</v>
      </c>
    </row>
    <row r="5" spans="1:4" ht="15.75">
      <c r="A5" s="50">
        <v>1</v>
      </c>
      <c r="B5" s="51" t="s">
        <v>124</v>
      </c>
      <c r="C5" s="98">
        <v>136184</v>
      </c>
      <c r="D5" s="52">
        <v>18</v>
      </c>
    </row>
    <row r="6" spans="1:4" ht="15.75">
      <c r="A6" s="50">
        <v>2</v>
      </c>
      <c r="B6" s="51" t="s">
        <v>125</v>
      </c>
      <c r="C6" s="98">
        <v>119390</v>
      </c>
      <c r="D6" s="52">
        <v>134</v>
      </c>
    </row>
    <row r="7" spans="1:4" ht="15.75">
      <c r="A7" s="50">
        <v>3</v>
      </c>
      <c r="B7" s="51" t="s">
        <v>126</v>
      </c>
      <c r="C7" s="98">
        <v>81097.5</v>
      </c>
      <c r="D7" s="52">
        <v>188</v>
      </c>
    </row>
    <row r="8" spans="1:4" ht="15.75">
      <c r="A8" s="50">
        <v>4</v>
      </c>
      <c r="B8" s="51" t="s">
        <v>127</v>
      </c>
      <c r="C8" s="98">
        <v>31277.9</v>
      </c>
      <c r="D8" s="52">
        <v>106</v>
      </c>
    </row>
    <row r="9" spans="1:4" ht="15.75">
      <c r="A9" s="50">
        <v>5</v>
      </c>
      <c r="B9" s="51" t="s">
        <v>128</v>
      </c>
      <c r="C9" s="98">
        <v>31031.9</v>
      </c>
      <c r="D9" s="52">
        <v>42</v>
      </c>
    </row>
    <row r="10" spans="1:4" ht="15.75">
      <c r="A10" s="50">
        <v>6</v>
      </c>
      <c r="B10" s="51" t="s">
        <v>129</v>
      </c>
      <c r="C10" s="98">
        <v>29066</v>
      </c>
      <c r="D10" s="52">
        <v>86</v>
      </c>
    </row>
    <row r="11" spans="1:4" ht="15.75">
      <c r="A11" s="50">
        <v>7</v>
      </c>
      <c r="B11" s="51" t="s">
        <v>130</v>
      </c>
      <c r="C11" s="98">
        <v>27957.9</v>
      </c>
      <c r="D11" s="52">
        <v>28</v>
      </c>
    </row>
    <row r="12" spans="1:4" ht="15.75">
      <c r="A12" s="50">
        <v>8</v>
      </c>
      <c r="B12" s="51" t="s">
        <v>131</v>
      </c>
      <c r="C12" s="98">
        <v>27529.7</v>
      </c>
      <c r="D12" s="52">
        <v>96</v>
      </c>
    </row>
    <row r="13" spans="1:4" ht="15.75">
      <c r="A13" s="50">
        <v>9</v>
      </c>
      <c r="B13" s="51" t="s">
        <v>132</v>
      </c>
      <c r="C13" s="98">
        <v>22117.3</v>
      </c>
      <c r="D13" s="52">
        <v>69</v>
      </c>
    </row>
    <row r="14" spans="1:4" ht="15.75">
      <c r="A14" s="50">
        <v>10</v>
      </c>
      <c r="B14" s="51" t="s">
        <v>133</v>
      </c>
      <c r="C14" s="98">
        <v>19599.8</v>
      </c>
      <c r="D14" s="52">
        <v>69</v>
      </c>
    </row>
    <row r="15" spans="1:4" ht="15.75">
      <c r="A15" s="50">
        <v>11</v>
      </c>
      <c r="B15" s="51" t="s">
        <v>134</v>
      </c>
      <c r="C15" s="98">
        <v>16822.8</v>
      </c>
      <c r="D15" s="52">
        <v>2</v>
      </c>
    </row>
    <row r="16" spans="1:4" ht="15.75">
      <c r="A16" s="50">
        <v>12</v>
      </c>
      <c r="B16" s="51" t="s">
        <v>135</v>
      </c>
      <c r="C16" s="98">
        <v>4117.96</v>
      </c>
      <c r="D16" s="52">
        <v>15</v>
      </c>
    </row>
    <row r="17" spans="1:4" ht="15.75">
      <c r="A17" s="50">
        <v>13</v>
      </c>
      <c r="B17" s="51" t="s">
        <v>136</v>
      </c>
      <c r="C17" s="98">
        <v>3448.81</v>
      </c>
      <c r="D17" s="52">
        <v>14</v>
      </c>
    </row>
    <row r="18" spans="1:4" ht="15.75">
      <c r="A18" s="50">
        <v>14</v>
      </c>
      <c r="B18" s="51" t="s">
        <v>137</v>
      </c>
      <c r="C18" s="98">
        <v>2132.87</v>
      </c>
      <c r="D18" s="52">
        <v>4</v>
      </c>
    </row>
    <row r="19" spans="1:4" ht="15.75">
      <c r="A19" s="50">
        <v>15</v>
      </c>
      <c r="B19" s="51" t="s">
        <v>138</v>
      </c>
      <c r="C19" s="98">
        <v>1965.14</v>
      </c>
      <c r="D19" s="52">
        <v>15</v>
      </c>
    </row>
    <row r="20" spans="1:4" ht="15.75">
      <c r="A20" s="50">
        <v>16</v>
      </c>
      <c r="B20" s="51" t="s">
        <v>139</v>
      </c>
      <c r="C20" s="98">
        <v>1828.82</v>
      </c>
      <c r="D20" s="52">
        <v>3</v>
      </c>
    </row>
    <row r="21" spans="1:4" ht="15.75">
      <c r="A21" s="50">
        <v>17</v>
      </c>
      <c r="B21" s="51" t="s">
        <v>140</v>
      </c>
      <c r="C21" s="98">
        <v>1348.48</v>
      </c>
      <c r="D21" s="52">
        <v>2</v>
      </c>
    </row>
    <row r="22" spans="1:4" ht="15.75">
      <c r="A22" s="50">
        <v>18</v>
      </c>
      <c r="B22" s="51" t="s">
        <v>141</v>
      </c>
      <c r="C22" s="98">
        <v>377.54</v>
      </c>
      <c r="D22" s="52">
        <v>1</v>
      </c>
    </row>
    <row r="23" spans="1:4" ht="15.75">
      <c r="A23" s="50">
        <v>19</v>
      </c>
      <c r="B23" s="51" t="s">
        <v>142</v>
      </c>
      <c r="C23" s="98">
        <v>270.79000000000002</v>
      </c>
      <c r="D23" s="52">
        <v>2</v>
      </c>
    </row>
    <row r="24" spans="1:4" ht="15.75">
      <c r="A24" s="50">
        <v>20</v>
      </c>
      <c r="B24" s="51" t="s">
        <v>143</v>
      </c>
      <c r="C24" s="98">
        <v>90.41</v>
      </c>
      <c r="D24" s="52">
        <v>2</v>
      </c>
    </row>
    <row r="25" spans="1:4" ht="15.75">
      <c r="A25" s="50">
        <v>21</v>
      </c>
      <c r="B25" s="51" t="s">
        <v>144</v>
      </c>
      <c r="C25" s="98">
        <v>72.650000000000006</v>
      </c>
      <c r="D25" s="52">
        <v>1</v>
      </c>
    </row>
    <row r="26" spans="1:4" ht="15.75">
      <c r="A26" s="50">
        <v>22</v>
      </c>
      <c r="B26" s="51" t="s">
        <v>145</v>
      </c>
      <c r="C26" s="98">
        <v>4.42</v>
      </c>
      <c r="D26" s="52">
        <v>1</v>
      </c>
    </row>
    <row r="28" spans="1:4" ht="14.25">
      <c r="A28" s="6" t="s">
        <v>550</v>
      </c>
      <c r="B28" s="55"/>
      <c r="C28" s="55"/>
      <c r="D28" s="55"/>
    </row>
  </sheetData>
  <mergeCells count="2">
    <mergeCell ref="A1:D1"/>
    <mergeCell ref="B2:D2"/>
  </mergeCells>
  <phoneticPr fontId="1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G11" sqref="G11"/>
    </sheetView>
  </sheetViews>
  <sheetFormatPr defaultRowHeight="13.5"/>
  <cols>
    <col min="1" max="1" width="15.375" customWidth="1"/>
    <col min="2" max="2" width="32.25" customWidth="1"/>
    <col min="3" max="4" width="20.625" customWidth="1"/>
  </cols>
  <sheetData>
    <row r="1" spans="1:4" ht="25.5">
      <c r="A1" s="177" t="s">
        <v>147</v>
      </c>
      <c r="B1" s="177"/>
      <c r="C1" s="177"/>
      <c r="D1" s="177"/>
    </row>
    <row r="2" spans="1:4" ht="15.75">
      <c r="A2" s="178"/>
      <c r="B2" s="178"/>
      <c r="C2" s="178"/>
      <c r="D2" s="178"/>
    </row>
    <row r="3" spans="1:4" ht="14.25">
      <c r="A3" s="56"/>
      <c r="B3" s="179" t="s">
        <v>610</v>
      </c>
      <c r="C3" s="179"/>
      <c r="D3" s="180"/>
    </row>
    <row r="4" spans="1:4" ht="18.75">
      <c r="A4" s="57" t="s">
        <v>120</v>
      </c>
      <c r="B4" s="57" t="s">
        <v>148</v>
      </c>
      <c r="C4" s="57" t="s">
        <v>122</v>
      </c>
      <c r="D4" s="57" t="s">
        <v>149</v>
      </c>
    </row>
    <row r="5" spans="1:4" ht="14.25">
      <c r="A5" s="58">
        <v>1</v>
      </c>
      <c r="B5" s="58" t="s">
        <v>150</v>
      </c>
      <c r="C5" s="54">
        <v>42931.09</v>
      </c>
      <c r="D5" s="58" t="s">
        <v>151</v>
      </c>
    </row>
    <row r="6" spans="1:4" ht="14.25">
      <c r="A6" s="58">
        <v>2</v>
      </c>
      <c r="B6" s="58" t="s">
        <v>152</v>
      </c>
      <c r="C6" s="54">
        <v>39592.660000000003</v>
      </c>
      <c r="D6" s="58" t="s">
        <v>151</v>
      </c>
    </row>
    <row r="7" spans="1:4" ht="14.25">
      <c r="A7" s="58">
        <v>3</v>
      </c>
      <c r="B7" s="58" t="s">
        <v>153</v>
      </c>
      <c r="C7" s="54">
        <v>33591.160000000003</v>
      </c>
      <c r="D7" s="58" t="s">
        <v>154</v>
      </c>
    </row>
    <row r="8" spans="1:4" ht="14.25">
      <c r="A8" s="58">
        <v>4</v>
      </c>
      <c r="B8" s="58" t="s">
        <v>155</v>
      </c>
      <c r="C8" s="54">
        <v>29270.85</v>
      </c>
      <c r="D8" s="58" t="s">
        <v>151</v>
      </c>
    </row>
    <row r="9" spans="1:4" ht="14.25">
      <c r="A9" s="58">
        <v>5</v>
      </c>
      <c r="B9" s="58" t="s">
        <v>156</v>
      </c>
      <c r="C9" s="54">
        <v>22810.31</v>
      </c>
      <c r="D9" s="58" t="s">
        <v>157</v>
      </c>
    </row>
    <row r="10" spans="1:4" ht="14.25">
      <c r="A10" s="58">
        <v>6</v>
      </c>
      <c r="B10" s="58" t="s">
        <v>158</v>
      </c>
      <c r="C10" s="54">
        <v>16738.560000000001</v>
      </c>
      <c r="D10" s="58" t="s">
        <v>159</v>
      </c>
    </row>
    <row r="11" spans="1:4" ht="14.25">
      <c r="A11" s="58">
        <v>7</v>
      </c>
      <c r="B11" s="58" t="s">
        <v>160</v>
      </c>
      <c r="C11" s="54">
        <v>14336.82</v>
      </c>
      <c r="D11" s="58" t="s">
        <v>161</v>
      </c>
    </row>
    <row r="12" spans="1:4" ht="14.25">
      <c r="A12" s="58">
        <v>8</v>
      </c>
      <c r="B12" s="58" t="s">
        <v>162</v>
      </c>
      <c r="C12" s="54">
        <v>14314.01</v>
      </c>
      <c r="D12" s="58" t="s">
        <v>163</v>
      </c>
    </row>
    <row r="13" spans="1:4" ht="14.25">
      <c r="A13" s="58">
        <v>9</v>
      </c>
      <c r="B13" s="58" t="s">
        <v>164</v>
      </c>
      <c r="C13" s="54">
        <v>13584.76</v>
      </c>
      <c r="D13" s="58" t="s">
        <v>151</v>
      </c>
    </row>
    <row r="14" spans="1:4" ht="14.25">
      <c r="A14" s="58">
        <v>10</v>
      </c>
      <c r="B14" s="58" t="s">
        <v>165</v>
      </c>
      <c r="C14" s="54">
        <v>8338.31</v>
      </c>
      <c r="D14" s="58" t="s">
        <v>154</v>
      </c>
    </row>
  </sheetData>
  <mergeCells count="3">
    <mergeCell ref="A1:D1"/>
    <mergeCell ref="A2:D2"/>
    <mergeCell ref="B3:D3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外商直接投资签约项目数</vt:lpstr>
      <vt:lpstr>外商直接投资合同利用外资</vt:lpstr>
      <vt:lpstr>外商投资分镇情况</vt:lpstr>
      <vt:lpstr>3三资企业经营情况</vt:lpstr>
      <vt:lpstr>招商引资分镇数据</vt:lpstr>
      <vt:lpstr>进出口综合情况表</vt:lpstr>
      <vt:lpstr>出口按企业性质</vt:lpstr>
      <vt:lpstr>各镇直接出口排行</vt:lpstr>
      <vt:lpstr>企业前十</vt:lpstr>
      <vt:lpstr>分国别</vt:lpstr>
      <vt:lpstr>主要产品进出口</vt:lpstr>
      <vt:lpstr>旅游业主要指标</vt:lpstr>
      <vt:lpstr>旅行社接待情况</vt:lpstr>
      <vt:lpstr>宾馆接待人员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2013-04-25T05:11:08Z</cp:lastPrinted>
  <dcterms:created xsi:type="dcterms:W3CDTF">2013-04-17T01:56:44Z</dcterms:created>
  <dcterms:modified xsi:type="dcterms:W3CDTF">2013-06-08T01:04:06Z</dcterms:modified>
</cp:coreProperties>
</file>